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barreira\"/>
    </mc:Choice>
  </mc:AlternateContent>
  <xr:revisionPtr revIDLastSave="0" documentId="13_ncr:1_{3D4F4732-E3A8-4111-8F9D-962D9DD1C2C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10.1" sheetId="2" r:id="rId2"/>
    <sheet name="10.1.1" sheetId="3" r:id="rId3"/>
    <sheet name="10.1.2" sheetId="4" r:id="rId4"/>
    <sheet name="10.1.3" sheetId="5" r:id="rId5"/>
    <sheet name="10.1.4" sheetId="6" r:id="rId6"/>
    <sheet name="10.1.5" sheetId="7" r:id="rId7"/>
    <sheet name="10.1.6" sheetId="8" r:id="rId8"/>
    <sheet name="10.1.7" sheetId="9" r:id="rId9"/>
    <sheet name="10.1.8" sheetId="10" r:id="rId10"/>
    <sheet name="10.1.9" sheetId="11" r:id="rId11"/>
    <sheet name="10.1.10" sheetId="12" r:id="rId12"/>
    <sheet name="10.1.1E" sheetId="13" r:id="rId13"/>
    <sheet name="10.1.2E" sheetId="14" r:id="rId14"/>
    <sheet name="10.1.3E" sheetId="15" r:id="rId15"/>
    <sheet name="10.1.4E" sheetId="16" r:id="rId16"/>
    <sheet name="10.1.5E" sheetId="17" r:id="rId17"/>
    <sheet name="10.1.6E" sheetId="18" r:id="rId18"/>
    <sheet name="10.1.7E" sheetId="19" r:id="rId19"/>
    <sheet name="10.1.8E" sheetId="20" r:id="rId20"/>
    <sheet name="10.1.9E" sheetId="21" r:id="rId21"/>
    <sheet name="10.1.10E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2" l="1"/>
  <c r="C16" i="22"/>
  <c r="E25" i="21"/>
  <c r="C25" i="21"/>
  <c r="E8" i="20"/>
  <c r="C8" i="20"/>
  <c r="E9" i="19"/>
  <c r="C9" i="19"/>
  <c r="E195" i="18"/>
  <c r="C195" i="18"/>
  <c r="E89" i="18"/>
  <c r="C89" i="18"/>
  <c r="E48" i="18"/>
  <c r="C48" i="18"/>
  <c r="E339" i="17"/>
  <c r="C339" i="17"/>
  <c r="E219" i="16"/>
  <c r="C219" i="16"/>
  <c r="E170" i="15"/>
  <c r="C170" i="15"/>
  <c r="E1254" i="14"/>
  <c r="C1254" i="14"/>
  <c r="E1190" i="14"/>
  <c r="C1190" i="14"/>
  <c r="E726" i="13"/>
  <c r="C726" i="13"/>
  <c r="E9" i="12"/>
  <c r="C9" i="12"/>
  <c r="E9" i="11"/>
  <c r="C9" i="11"/>
  <c r="E9" i="10"/>
  <c r="C9" i="10"/>
  <c r="E9" i="9"/>
  <c r="C9" i="9"/>
  <c r="E11" i="8"/>
  <c r="C11" i="8"/>
  <c r="E9" i="7"/>
  <c r="C9" i="7"/>
  <c r="E9" i="6"/>
  <c r="C9" i="6"/>
  <c r="E9" i="5"/>
  <c r="C9" i="5"/>
  <c r="E10" i="4"/>
  <c r="C10" i="4"/>
  <c r="E9" i="3"/>
  <c r="C9" i="3"/>
</calcChain>
</file>

<file path=xl/sharedStrings.xml><?xml version="1.0" encoding="utf-8"?>
<sst xmlns="http://schemas.openxmlformats.org/spreadsheetml/2006/main" count="12635" uniqueCount="2948">
  <si>
    <t>Cópia de: 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</si>
  <si>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</si>
  <si>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</si>
  <si>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</si>
  <si>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</si>
  <si>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</si>
  <si>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</si>
  <si>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</si>
  <si>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</si>
  <si>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</si>
  <si>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10.1</t>
  </si>
  <si>
    <t>PAREDES</t>
  </si>
  <si>
    <t>10.1.1</t>
  </si>
  <si>
    <t>13.001.0030-1</t>
  </si>
  <si>
    <t>EMOP</t>
  </si>
  <si>
    <t>EMBOCO COM ARGAMASSA DE CIMENTO E AREIA,NO TRACO 1:4 COM 1,5 CM DE ESPESSURA,INCLUSIVE CHAPISCO DE CIMENTO E AREIA,NO TRA CO 1:3</t>
  </si>
  <si>
    <t>m²</t>
  </si>
  <si>
    <t>6264,25</t>
  </si>
  <si>
    <t>10.1.2</t>
  </si>
  <si>
    <t>17.017.0010-0</t>
  </si>
  <si>
    <t>PREPARO DE SUPERFICIES NOVAS,COM REVESTIMENTO LISO,INCLUSIVE LIXAMENTO,LIMPEZA,UMA DEMAO DE SELADOR ACRILICO,UMA DEMAO D E MASSA CORRIDA OU ACRILICA E NOVO LIXAMENTO COM REMOCAO DO PO RESIDUAL</t>
  </si>
  <si>
    <t>10226,88</t>
  </si>
  <si>
    <t>10.1.3</t>
  </si>
  <si>
    <t>13.030.0290-0</t>
  </si>
  <si>
    <t>REVESTIMENTO DE PAREDES COM CERAMICA,COM MEDIDAS EM TORNO DE (32X57)CM,ASSENTE CONFORME ITEM 13.025.0016</t>
  </si>
  <si>
    <t>752,73</t>
  </si>
  <si>
    <t>10.1.4</t>
  </si>
  <si>
    <t>13.030.0257-0</t>
  </si>
  <si>
    <t>REVESTIMENTO DE PAREDES COM LADRILHOS CERAMICOS COM MEDIDAS EM TORNO DE (10X10)CM,EM PLACA TELADA NO FORMATO EM TORNO DE (30X30)CM,NAS CORES BRANCO,CINZA,BEGE,CREME,AZUL,MARROM E P RETO,CONFORME ABNT NBR 16928,ASSENTE CONFORME ITEM 13.025.00 58</t>
  </si>
  <si>
    <t>299,79</t>
  </si>
  <si>
    <t>10.1.5</t>
  </si>
  <si>
    <t>14.003.0250-0</t>
  </si>
  <si>
    <t>PROTECAO DE ARESTAS DE PAREDE EM CANTONEIRA DE ALUMINIO DE 1 .1/2"X1/8",FIXADA COM PARAFUSOS DE FERRO CROMADO E BUCHAS DE PLASTICO.FORNECIMENTO E COLOCACAO</t>
  </si>
  <si>
    <t>m</t>
  </si>
  <si>
    <t>467,44</t>
  </si>
  <si>
    <t>10.1.6</t>
  </si>
  <si>
    <t>13.380.0012-0</t>
  </si>
  <si>
    <t>PISO DE GRANITINA,COMPREENDENDO:A)LASTRO,COM 4CM DE ESPESSUR A MEDIA,DE ARGAMASSA DE CIMENTO E AREIA GROSSA,NO TRACO 1:4; B) CAMADA DE GRANITINA,COM 3CM DE ESPESSURA,FEITA COM GRANIL HA Nº1 PRETA E CIMENTO,SUPERFICIE ESTUCADA APOS A FUNDICAO,S EM POLIMENTO</t>
  </si>
  <si>
    <t>2464,65</t>
  </si>
  <si>
    <t>10.1.7</t>
  </si>
  <si>
    <t>12.008.0020-0</t>
  </si>
  <si>
    <t>PAREDE DE BLOCOS VAZADOS(COBOGO),EM PLACAS DE CONCRETO,MEDIN DO APROXIMADAMENTE 39X50X8CM,EM VENEZIANA,ASSENTES COMO 12.0 06.0010</t>
  </si>
  <si>
    <t>68,01</t>
  </si>
  <si>
    <t>10.1.8</t>
  </si>
  <si>
    <t>13.331.0032-0</t>
  </si>
  <si>
    <t>REVESTIMENTO DE PISO CERAMICO EM PORCELANATO,ACABAMENTO DA B ORDA RETIFICADO,NO FORMATO (60X120)CM,PARA USO EM AREAS COME RCIAIS COM TRAFEGO INTENSO,CONFORME ABNT NBR ISO 13006,ASSEN TE EM SUPERFICIE NIVELADA,EXCLUSIVE ARGAMASSA E REJUNTAMENTO</t>
  </si>
  <si>
    <t>55,30</t>
  </si>
  <si>
    <t>10.1.9</t>
  </si>
  <si>
    <t>100025</t>
  </si>
  <si>
    <t>SBC</t>
  </si>
  <si>
    <t>PLACA CIMENTICIA PARA STEEL FRAME BRASILIT 1200x2400x10mm</t>
  </si>
  <si>
    <t>un</t>
  </si>
  <si>
    <t>18,00</t>
  </si>
  <si>
    <t>10.1.10</t>
  </si>
  <si>
    <t>00039421</t>
  </si>
  <si>
    <t>SINAPI</t>
  </si>
  <si>
    <t>PERFIL MONTANTE, FORMATO C, EM ACO ZINCADO, PARA ESTRUTURA PAREDE DRYWALL, E = 0,5 MM, 48 X 3000 MM (L X C)</t>
  </si>
  <si>
    <t>57,13</t>
  </si>
  <si>
    <t>Resumo do Critério</t>
  </si>
  <si>
    <t>Tipo</t>
  </si>
  <si>
    <t>Elementos</t>
  </si>
  <si>
    <t>Nome do Subcritério</t>
  </si>
  <si>
    <t>Categoria</t>
  </si>
  <si>
    <t>Paredes (Área)</t>
  </si>
  <si>
    <t/>
  </si>
  <si>
    <t>Adicionar a</t>
  </si>
  <si>
    <t>Seleção</t>
  </si>
  <si>
    <t>Área</t>
  </si>
  <si>
    <t>Filtro de Família</t>
  </si>
  <si>
    <t>Família</t>
  </si>
  <si>
    <t>Parede básica</t>
  </si>
  <si>
    <t>BE-MT-PA-EMBOÇO - 0,0150</t>
  </si>
  <si>
    <t>Ou</t>
  </si>
  <si>
    <t>BE-MT-PA-EMBOÇO - 0,0150 2</t>
  </si>
  <si>
    <t>BE-PA-EMBOÇO-1,5cm</t>
  </si>
  <si>
    <t>BE-MT-PA-EMBOÇO - 0,02</t>
  </si>
  <si>
    <t>Forros (Área)</t>
  </si>
  <si>
    <t>BE-MT-PA-MASSA - 0,0020</t>
  </si>
  <si>
    <t>BE-MT-PA-MASSA - 0,0040</t>
  </si>
  <si>
    <t>BE-MT-FO-MASSA-0,002</t>
  </si>
  <si>
    <t>BE-PA-IMP-ARGAMASSA-2cm</t>
  </si>
  <si>
    <t>Filtro de Fase</t>
  </si>
  <si>
    <t>Criado em</t>
  </si>
  <si>
    <t>Demolido em</t>
  </si>
  <si>
    <t>------</t>
  </si>
  <si>
    <t>Forro composto</t>
  </si>
  <si>
    <t>BE-MT-FO-MASSA - 0,0020</t>
  </si>
  <si>
    <t>Paredes</t>
  </si>
  <si>
    <t>BE-MT-REVEST-CERÂMICO-33x45cm - 0,0100</t>
  </si>
  <si>
    <t>BE-MT-REVEST-CERÂMICO-VERDE-10x10cm - 0,0100</t>
  </si>
  <si>
    <t>Paredes (Comprimento)</t>
  </si>
  <si>
    <t>Comprimento</t>
  </si>
  <si>
    <t>RODA MEIO EM FREIJÓ</t>
  </si>
  <si>
    <t>Material</t>
  </si>
  <si>
    <t>Pisos (BE-MT-PI-GRANILITE-1cm)</t>
  </si>
  <si>
    <t>Pisos (BE-MT-PI-GRANILITE-TABEIRA-1cm)</t>
  </si>
  <si>
    <t>BE-MT-PI-GRANILITE-1cm</t>
  </si>
  <si>
    <t>Piso</t>
  </si>
  <si>
    <t>BE-MT-PI-GRANILITE-1cm - 0,0100</t>
  </si>
  <si>
    <t>BE-MT-PI-GRANILITE-TABEIRA-1cm</t>
  </si>
  <si>
    <t>BE-MT-PI-GRANILITE-RODAPÉ-1cm</t>
  </si>
  <si>
    <t>Parede cortina</t>
  </si>
  <si>
    <t>BE_PA_COBOGÓ_CONCRETO</t>
  </si>
  <si>
    <t>55,3</t>
  </si>
  <si>
    <t>BE-MT-REVEST-PORCELANATO-120x60cm</t>
  </si>
  <si>
    <t>18</t>
  </si>
  <si>
    <t>Altura desconectada</t>
  </si>
  <si>
    <t>BE-MT-PA-PLACA-CIMENTÍCIA-0,010mm</t>
  </si>
  <si>
    <t>BE-PA-MONTANTE-STEEL FRAMING</t>
  </si>
  <si>
    <t>Projeto</t>
  </si>
  <si>
    <t>Vínculo</t>
  </si>
  <si>
    <t>Elemento</t>
  </si>
  <si>
    <t>Id do Revit</t>
  </si>
  <si>
    <t>Totais:</t>
  </si>
  <si>
    <t>BE-PMSa-MOD-ARQ-BARREIRA-EX-000-R00</t>
  </si>
  <si>
    <t>3453145</t>
  </si>
  <si>
    <t>4237913</t>
  </si>
  <si>
    <t>3508721</t>
  </si>
  <si>
    <t>3508796</t>
  </si>
  <si>
    <t>3439654</t>
  </si>
  <si>
    <t>3439655</t>
  </si>
  <si>
    <t>3439656</t>
  </si>
  <si>
    <t>3439657</t>
  </si>
  <si>
    <t>3440469</t>
  </si>
  <si>
    <t>3440470</t>
  </si>
  <si>
    <t>3440471</t>
  </si>
  <si>
    <t>3440472</t>
  </si>
  <si>
    <t>4370595</t>
  </si>
  <si>
    <t>3407866</t>
  </si>
  <si>
    <t>3407867</t>
  </si>
  <si>
    <t>3407868</t>
  </si>
  <si>
    <t>3407869</t>
  </si>
  <si>
    <t>3407870</t>
  </si>
  <si>
    <t>3407900</t>
  </si>
  <si>
    <t>3407901</t>
  </si>
  <si>
    <t>3407902</t>
  </si>
  <si>
    <t>3407961</t>
  </si>
  <si>
    <t>3407973</t>
  </si>
  <si>
    <t>3407974</t>
  </si>
  <si>
    <t>3407975</t>
  </si>
  <si>
    <t>3407976</t>
  </si>
  <si>
    <t>3407987</t>
  </si>
  <si>
    <t>3407988</t>
  </si>
  <si>
    <t>3407989</t>
  </si>
  <si>
    <t>3408195</t>
  </si>
  <si>
    <t>3408196</t>
  </si>
  <si>
    <t>3408197</t>
  </si>
  <si>
    <t>3408198</t>
  </si>
  <si>
    <t>3408199</t>
  </si>
  <si>
    <t>3408230</t>
  </si>
  <si>
    <t>3408263</t>
  </si>
  <si>
    <t>3408264</t>
  </si>
  <si>
    <t>3408267</t>
  </si>
  <si>
    <t>3408268</t>
  </si>
  <si>
    <t>3408269</t>
  </si>
  <si>
    <t>3408270</t>
  </si>
  <si>
    <t>3408271</t>
  </si>
  <si>
    <t>3408272</t>
  </si>
  <si>
    <t>3408330</t>
  </si>
  <si>
    <t>3408359</t>
  </si>
  <si>
    <t>3408360</t>
  </si>
  <si>
    <t>3408363</t>
  </si>
  <si>
    <t>3408364</t>
  </si>
  <si>
    <t>3408407</t>
  </si>
  <si>
    <t>3408409</t>
  </si>
  <si>
    <t>3408412</t>
  </si>
  <si>
    <t>3408413</t>
  </si>
  <si>
    <t>3408456</t>
  </si>
  <si>
    <t>3408457</t>
  </si>
  <si>
    <t>3408458</t>
  </si>
  <si>
    <t>3408489</t>
  </si>
  <si>
    <t>3408490</t>
  </si>
  <si>
    <t>3408491</t>
  </si>
  <si>
    <t>3408492</t>
  </si>
  <si>
    <t>3408493</t>
  </si>
  <si>
    <t>3408525</t>
  </si>
  <si>
    <t>3408533</t>
  </si>
  <si>
    <t>3408534</t>
  </si>
  <si>
    <t>3408535</t>
  </si>
  <si>
    <t>3408586</t>
  </si>
  <si>
    <t>3408587</t>
  </si>
  <si>
    <t>3408588</t>
  </si>
  <si>
    <t>3408591</t>
  </si>
  <si>
    <t>3408637</t>
  </si>
  <si>
    <t>3408638</t>
  </si>
  <si>
    <t>3408639</t>
  </si>
  <si>
    <t>3408640</t>
  </si>
  <si>
    <t>3408641</t>
  </si>
  <si>
    <t>3408642</t>
  </si>
  <si>
    <t>3408643</t>
  </si>
  <si>
    <t>3408644</t>
  </si>
  <si>
    <t>3408645</t>
  </si>
  <si>
    <t>3408647</t>
  </si>
  <si>
    <t>3408648</t>
  </si>
  <si>
    <t>3408650</t>
  </si>
  <si>
    <t>3408651</t>
  </si>
  <si>
    <t>3408732</t>
  </si>
  <si>
    <t>3408733</t>
  </si>
  <si>
    <t>3408735</t>
  </si>
  <si>
    <t>3408736</t>
  </si>
  <si>
    <t>3408763</t>
  </si>
  <si>
    <t>3408764</t>
  </si>
  <si>
    <t>3408765</t>
  </si>
  <si>
    <t>3408766</t>
  </si>
  <si>
    <t>3408798</t>
  </si>
  <si>
    <t>3408801</t>
  </si>
  <si>
    <t>3408802</t>
  </si>
  <si>
    <t>3408803</t>
  </si>
  <si>
    <t>3408804</t>
  </si>
  <si>
    <t>3408805</t>
  </si>
  <si>
    <t>3408806</t>
  </si>
  <si>
    <t>3408807</t>
  </si>
  <si>
    <t>3408808</t>
  </si>
  <si>
    <t>3408863</t>
  </si>
  <si>
    <t>3408867</t>
  </si>
  <si>
    <t>3408913</t>
  </si>
  <si>
    <t>3408914</t>
  </si>
  <si>
    <t>3408915</t>
  </si>
  <si>
    <t>3408916</t>
  </si>
  <si>
    <t>3408939</t>
  </si>
  <si>
    <t>3408940</t>
  </si>
  <si>
    <t>3408941</t>
  </si>
  <si>
    <t>3408942</t>
  </si>
  <si>
    <t>3408943</t>
  </si>
  <si>
    <t>3408944</t>
  </si>
  <si>
    <t>3408981</t>
  </si>
  <si>
    <t>3408982</t>
  </si>
  <si>
    <t>3408983</t>
  </si>
  <si>
    <t>3408984</t>
  </si>
  <si>
    <t>3408985</t>
  </si>
  <si>
    <t>3408988</t>
  </si>
  <si>
    <t>3409045</t>
  </si>
  <si>
    <t>3409048</t>
  </si>
  <si>
    <t>3409049</t>
  </si>
  <si>
    <t>3409050</t>
  </si>
  <si>
    <t>3409086</t>
  </si>
  <si>
    <t>3409087</t>
  </si>
  <si>
    <t>3409088</t>
  </si>
  <si>
    <t>3409089</t>
  </si>
  <si>
    <t>3409090</t>
  </si>
  <si>
    <t>3409151</t>
  </si>
  <si>
    <t>3409154</t>
  </si>
  <si>
    <t>3409155</t>
  </si>
  <si>
    <t>3409156</t>
  </si>
  <si>
    <t>3409188</t>
  </si>
  <si>
    <t>3409194</t>
  </si>
  <si>
    <t>3409244</t>
  </si>
  <si>
    <t>3409248</t>
  </si>
  <si>
    <t>3409252</t>
  </si>
  <si>
    <t>3409253</t>
  </si>
  <si>
    <t>3409337</t>
  </si>
  <si>
    <t>3409341</t>
  </si>
  <si>
    <t>3409342</t>
  </si>
  <si>
    <t>3409343</t>
  </si>
  <si>
    <t>3409391</t>
  </si>
  <si>
    <t>3409393</t>
  </si>
  <si>
    <t>3409394</t>
  </si>
  <si>
    <t>3409430</t>
  </si>
  <si>
    <t>3409431</t>
  </si>
  <si>
    <t>3409432</t>
  </si>
  <si>
    <t>3409433</t>
  </si>
  <si>
    <t>3409454</t>
  </si>
  <si>
    <t>3409455</t>
  </si>
  <si>
    <t>3409456</t>
  </si>
  <si>
    <t>3409457</t>
  </si>
  <si>
    <t>3409478</t>
  </si>
  <si>
    <t>3409479</t>
  </si>
  <si>
    <t>3409480</t>
  </si>
  <si>
    <t>3409481</t>
  </si>
  <si>
    <t>3409502</t>
  </si>
  <si>
    <t>3409503</t>
  </si>
  <si>
    <t>3409504</t>
  </si>
  <si>
    <t>3409505</t>
  </si>
  <si>
    <t>3409535</t>
  </si>
  <si>
    <t>3409536</t>
  </si>
  <si>
    <t>3409537</t>
  </si>
  <si>
    <t>3409546</t>
  </si>
  <si>
    <t>3409547</t>
  </si>
  <si>
    <t>3409638</t>
  </si>
  <si>
    <t>3409639</t>
  </si>
  <si>
    <t>3409643</t>
  </si>
  <si>
    <t>3409644</t>
  </si>
  <si>
    <t>3409645</t>
  </si>
  <si>
    <t>3409646</t>
  </si>
  <si>
    <t>3409647</t>
  </si>
  <si>
    <t>3409648</t>
  </si>
  <si>
    <t>3409649</t>
  </si>
  <si>
    <t>3409650</t>
  </si>
  <si>
    <t>3409651</t>
  </si>
  <si>
    <t>3409652</t>
  </si>
  <si>
    <t>3409653</t>
  </si>
  <si>
    <t>3409654</t>
  </si>
  <si>
    <t>3409655</t>
  </si>
  <si>
    <t>3409656</t>
  </si>
  <si>
    <t>3409657</t>
  </si>
  <si>
    <t>3409658</t>
  </si>
  <si>
    <t>3409659</t>
  </si>
  <si>
    <t>3409660</t>
  </si>
  <si>
    <t>3409661</t>
  </si>
  <si>
    <t>3409662</t>
  </si>
  <si>
    <t>3409770</t>
  </si>
  <si>
    <t>3409771</t>
  </si>
  <si>
    <t>3409772</t>
  </si>
  <si>
    <t>3409773</t>
  </si>
  <si>
    <t>3409811</t>
  </si>
  <si>
    <t>3409812</t>
  </si>
  <si>
    <t>3409813</t>
  </si>
  <si>
    <t>3409814</t>
  </si>
  <si>
    <t>3409877</t>
  </si>
  <si>
    <t>3409878</t>
  </si>
  <si>
    <t>3409888</t>
  </si>
  <si>
    <t>3409889</t>
  </si>
  <si>
    <t>3409891</t>
  </si>
  <si>
    <t>3409892</t>
  </si>
  <si>
    <t>3409893</t>
  </si>
  <si>
    <t>3409894</t>
  </si>
  <si>
    <t>3409895</t>
  </si>
  <si>
    <t>3409896</t>
  </si>
  <si>
    <t>3409897</t>
  </si>
  <si>
    <t>3409898</t>
  </si>
  <si>
    <t>3409901</t>
  </si>
  <si>
    <t>3409907</t>
  </si>
  <si>
    <t>3409908</t>
  </si>
  <si>
    <t>3409912</t>
  </si>
  <si>
    <t>3409913</t>
  </si>
  <si>
    <t>3410103</t>
  </si>
  <si>
    <t>3410104</t>
  </si>
  <si>
    <t>3410105</t>
  </si>
  <si>
    <t>3410106</t>
  </si>
  <si>
    <t>3410259</t>
  </si>
  <si>
    <t>3410260</t>
  </si>
  <si>
    <t>3410261</t>
  </si>
  <si>
    <t>3410262</t>
  </si>
  <si>
    <t>3410263</t>
  </si>
  <si>
    <t>3410264</t>
  </si>
  <si>
    <t>3410265</t>
  </si>
  <si>
    <t>3410266</t>
  </si>
  <si>
    <t>3410267</t>
  </si>
  <si>
    <t>3410268</t>
  </si>
  <si>
    <t>3410269</t>
  </si>
  <si>
    <t>3410270</t>
  </si>
  <si>
    <t>3410271</t>
  </si>
  <si>
    <t>3410272</t>
  </si>
  <si>
    <t>3410273</t>
  </si>
  <si>
    <t>3410274</t>
  </si>
  <si>
    <t>3410275</t>
  </si>
  <si>
    <t>3410276</t>
  </si>
  <si>
    <t>3410277</t>
  </si>
  <si>
    <t>3410278</t>
  </si>
  <si>
    <t>3410279</t>
  </si>
  <si>
    <t>3410280</t>
  </si>
  <si>
    <t>3410281</t>
  </si>
  <si>
    <t>3410282</t>
  </si>
  <si>
    <t>3410283</t>
  </si>
  <si>
    <t>3410284</t>
  </si>
  <si>
    <t>3410285</t>
  </si>
  <si>
    <t>3410286</t>
  </si>
  <si>
    <t>3410287</t>
  </si>
  <si>
    <t>3410288</t>
  </si>
  <si>
    <t>3410289</t>
  </si>
  <si>
    <t>3410290</t>
  </si>
  <si>
    <t>3410291</t>
  </si>
  <si>
    <t>3410292</t>
  </si>
  <si>
    <t>3410293</t>
  </si>
  <si>
    <t>3410294</t>
  </si>
  <si>
    <t>3410295</t>
  </si>
  <si>
    <t>3410296</t>
  </si>
  <si>
    <t>3410297</t>
  </si>
  <si>
    <t>3410298</t>
  </si>
  <si>
    <t>3410299</t>
  </si>
  <si>
    <t>3410300</t>
  </si>
  <si>
    <t>3410301</t>
  </si>
  <si>
    <t>3410306</t>
  </si>
  <si>
    <t>3410307</t>
  </si>
  <si>
    <t>3410308</t>
  </si>
  <si>
    <t>3410309</t>
  </si>
  <si>
    <t>3410310</t>
  </si>
  <si>
    <t>3410311</t>
  </si>
  <si>
    <t>3410312</t>
  </si>
  <si>
    <t>3410313</t>
  </si>
  <si>
    <t>3410314</t>
  </si>
  <si>
    <t>3410326</t>
  </si>
  <si>
    <t>3410327</t>
  </si>
  <si>
    <t>3410331</t>
  </si>
  <si>
    <t>3410332</t>
  </si>
  <si>
    <t>3410333</t>
  </si>
  <si>
    <t>3410334</t>
  </si>
  <si>
    <t>3410335</t>
  </si>
  <si>
    <t>3410336</t>
  </si>
  <si>
    <t>3410337</t>
  </si>
  <si>
    <t>3410338</t>
  </si>
  <si>
    <t>3410339</t>
  </si>
  <si>
    <t>3410340</t>
  </si>
  <si>
    <t>3410341</t>
  </si>
  <si>
    <t>3410342</t>
  </si>
  <si>
    <t>3410343</t>
  </si>
  <si>
    <t>3410344</t>
  </si>
  <si>
    <t>3410345</t>
  </si>
  <si>
    <t>3410346</t>
  </si>
  <si>
    <t>3410347</t>
  </si>
  <si>
    <t>3410348</t>
  </si>
  <si>
    <t>3410349</t>
  </si>
  <si>
    <t>3410350</t>
  </si>
  <si>
    <t>3410351</t>
  </si>
  <si>
    <t>3410355</t>
  </si>
  <si>
    <t>3410356</t>
  </si>
  <si>
    <t>3410357</t>
  </si>
  <si>
    <t>3410358</t>
  </si>
  <si>
    <t>3410359</t>
  </si>
  <si>
    <t>3410360</t>
  </si>
  <si>
    <t>3410361</t>
  </si>
  <si>
    <t>3410362</t>
  </si>
  <si>
    <t>3410363</t>
  </si>
  <si>
    <t>3410364</t>
  </si>
  <si>
    <t>3410368</t>
  </si>
  <si>
    <t>3410369</t>
  </si>
  <si>
    <t>3410370</t>
  </si>
  <si>
    <t>3410371</t>
  </si>
  <si>
    <t>3410372</t>
  </si>
  <si>
    <t>3410373</t>
  </si>
  <si>
    <t>3410374</t>
  </si>
  <si>
    <t>3410375</t>
  </si>
  <si>
    <t>3410376</t>
  </si>
  <si>
    <t>3410377</t>
  </si>
  <si>
    <t>3410378</t>
  </si>
  <si>
    <t>3410379</t>
  </si>
  <si>
    <t>3410380</t>
  </si>
  <si>
    <t>3410381</t>
  </si>
  <si>
    <t>3410382</t>
  </si>
  <si>
    <t>3410383</t>
  </si>
  <si>
    <t>3410384</t>
  </si>
  <si>
    <t>3410385</t>
  </si>
  <si>
    <t>3410386</t>
  </si>
  <si>
    <t>3410388</t>
  </si>
  <si>
    <t>3410389</t>
  </si>
  <si>
    <t>3410390</t>
  </si>
  <si>
    <t>3410391</t>
  </si>
  <si>
    <t>3410392</t>
  </si>
  <si>
    <t>3410393</t>
  </si>
  <si>
    <t>3410394</t>
  </si>
  <si>
    <t>3410813</t>
  </si>
  <si>
    <t>3410814</t>
  </si>
  <si>
    <t>3410815</t>
  </si>
  <si>
    <t>3410818</t>
  </si>
  <si>
    <t>3410856</t>
  </si>
  <si>
    <t>3410857</t>
  </si>
  <si>
    <t>3410858</t>
  </si>
  <si>
    <t>3410889</t>
  </si>
  <si>
    <t>3410892</t>
  </si>
  <si>
    <t>3410893</t>
  </si>
  <si>
    <t>3410926</t>
  </si>
  <si>
    <t>3410927</t>
  </si>
  <si>
    <t>3410928</t>
  </si>
  <si>
    <t>3410931</t>
  </si>
  <si>
    <t>3410932</t>
  </si>
  <si>
    <t>3410976</t>
  </si>
  <si>
    <t>3410977</t>
  </si>
  <si>
    <t>3411008</t>
  </si>
  <si>
    <t>3411009</t>
  </si>
  <si>
    <t>3411010</t>
  </si>
  <si>
    <t>3411011</t>
  </si>
  <si>
    <t>3411012</t>
  </si>
  <si>
    <t>3411044</t>
  </si>
  <si>
    <t>3411047</t>
  </si>
  <si>
    <t>3411050</t>
  </si>
  <si>
    <t>3411051</t>
  </si>
  <si>
    <t>3411052</t>
  </si>
  <si>
    <t>3411053</t>
  </si>
  <si>
    <t>3411054</t>
  </si>
  <si>
    <t>3411109</t>
  </si>
  <si>
    <t>3411112</t>
  </si>
  <si>
    <t>3411113</t>
  </si>
  <si>
    <t>3411114</t>
  </si>
  <si>
    <t>3411115</t>
  </si>
  <si>
    <t>3411116</t>
  </si>
  <si>
    <t>3411117</t>
  </si>
  <si>
    <t>3411118</t>
  </si>
  <si>
    <t>3411164</t>
  </si>
  <si>
    <t>3411165</t>
  </si>
  <si>
    <t>3411166</t>
  </si>
  <si>
    <t>3411167</t>
  </si>
  <si>
    <t>3411168</t>
  </si>
  <si>
    <t>3411194</t>
  </si>
  <si>
    <t>3411196</t>
  </si>
  <si>
    <t>3411197</t>
  </si>
  <si>
    <t>3411198</t>
  </si>
  <si>
    <t>3411227</t>
  </si>
  <si>
    <t>3411230</t>
  </si>
  <si>
    <t>3411231</t>
  </si>
  <si>
    <t>3411232</t>
  </si>
  <si>
    <t>3411233</t>
  </si>
  <si>
    <t>3411235</t>
  </si>
  <si>
    <t>3411291</t>
  </si>
  <si>
    <t>3411292</t>
  </si>
  <si>
    <t>3411293</t>
  </si>
  <si>
    <t>3411294</t>
  </si>
  <si>
    <t>3411295</t>
  </si>
  <si>
    <t>3411296</t>
  </si>
  <si>
    <t>3411299</t>
  </si>
  <si>
    <t>3411300</t>
  </si>
  <si>
    <t>3411361</t>
  </si>
  <si>
    <t>3411365</t>
  </si>
  <si>
    <t>3411367</t>
  </si>
  <si>
    <t>3411368</t>
  </si>
  <si>
    <t>3411369</t>
  </si>
  <si>
    <t>3411370</t>
  </si>
  <si>
    <t>3411441</t>
  </si>
  <si>
    <t>3411442</t>
  </si>
  <si>
    <t>3411443</t>
  </si>
  <si>
    <t>3411444</t>
  </si>
  <si>
    <t>3411445</t>
  </si>
  <si>
    <t>3411446</t>
  </si>
  <si>
    <t>3411447</t>
  </si>
  <si>
    <t>3411448</t>
  </si>
  <si>
    <t>3411449</t>
  </si>
  <si>
    <t>3411450</t>
  </si>
  <si>
    <t>3411451</t>
  </si>
  <si>
    <t>3411452</t>
  </si>
  <si>
    <t>3411453</t>
  </si>
  <si>
    <t>3411457</t>
  </si>
  <si>
    <t>3411562</t>
  </si>
  <si>
    <t>3411563</t>
  </si>
  <si>
    <t>3411599</t>
  </si>
  <si>
    <t>3411602</t>
  </si>
  <si>
    <t>3411667</t>
  </si>
  <si>
    <t>3411668</t>
  </si>
  <si>
    <t>3411669</t>
  </si>
  <si>
    <t>3411670</t>
  </si>
  <si>
    <t>3411671</t>
  </si>
  <si>
    <t>3411678</t>
  </si>
  <si>
    <t>3411679</t>
  </si>
  <si>
    <t>3411680</t>
  </si>
  <si>
    <t>3411793</t>
  </si>
  <si>
    <t>3411794</t>
  </si>
  <si>
    <t>3411800</t>
  </si>
  <si>
    <t>3411801</t>
  </si>
  <si>
    <t>3411804</t>
  </si>
  <si>
    <t>3411805</t>
  </si>
  <si>
    <t>3411807</t>
  </si>
  <si>
    <t>3411808</t>
  </si>
  <si>
    <t>3411809</t>
  </si>
  <si>
    <t>3411810</t>
  </si>
  <si>
    <t>3411811</t>
  </si>
  <si>
    <t>3411812</t>
  </si>
  <si>
    <t>3411813</t>
  </si>
  <si>
    <t>3411814</t>
  </si>
  <si>
    <t>3411815</t>
  </si>
  <si>
    <t>3411816</t>
  </si>
  <si>
    <t>3411817</t>
  </si>
  <si>
    <t>3411818</t>
  </si>
  <si>
    <t>3411819</t>
  </si>
  <si>
    <t>3411826</t>
  </si>
  <si>
    <t>3411827</t>
  </si>
  <si>
    <t>3411828</t>
  </si>
  <si>
    <t>3412141</t>
  </si>
  <si>
    <t>3412142</t>
  </si>
  <si>
    <t>3412143</t>
  </si>
  <si>
    <t>3412144</t>
  </si>
  <si>
    <t>3412145</t>
  </si>
  <si>
    <t>3412146</t>
  </si>
  <si>
    <t>3412147</t>
  </si>
  <si>
    <t>3412148</t>
  </si>
  <si>
    <t>3412149</t>
  </si>
  <si>
    <t>3412150</t>
  </si>
  <si>
    <t>3412151</t>
  </si>
  <si>
    <t>3412152</t>
  </si>
  <si>
    <t>3412153</t>
  </si>
  <si>
    <t>3412154</t>
  </si>
  <si>
    <t>3412155</t>
  </si>
  <si>
    <t>3412156</t>
  </si>
  <si>
    <t>3412157</t>
  </si>
  <si>
    <t>3412158</t>
  </si>
  <si>
    <t>3412159</t>
  </si>
  <si>
    <t>3412160</t>
  </si>
  <si>
    <t>3412161</t>
  </si>
  <si>
    <t>3412162</t>
  </si>
  <si>
    <t>3412163</t>
  </si>
  <si>
    <t>3412164</t>
  </si>
  <si>
    <t>3412165</t>
  </si>
  <si>
    <t>3412166</t>
  </si>
  <si>
    <t>3412167</t>
  </si>
  <si>
    <t>3412168</t>
  </si>
  <si>
    <t>3412169</t>
  </si>
  <si>
    <t>3412170</t>
  </si>
  <si>
    <t>3412171</t>
  </si>
  <si>
    <t>3412172</t>
  </si>
  <si>
    <t>3412173</t>
  </si>
  <si>
    <t>3412174</t>
  </si>
  <si>
    <t>3412175</t>
  </si>
  <si>
    <t>3412176</t>
  </si>
  <si>
    <t>3412177</t>
  </si>
  <si>
    <t>3412178</t>
  </si>
  <si>
    <t>3412179</t>
  </si>
  <si>
    <t>3412180</t>
  </si>
  <si>
    <t>3412181</t>
  </si>
  <si>
    <t>3412182</t>
  </si>
  <si>
    <t>3412183</t>
  </si>
  <si>
    <t>3412188</t>
  </si>
  <si>
    <t>3412189</t>
  </si>
  <si>
    <t>3412190</t>
  </si>
  <si>
    <t>3412191</t>
  </si>
  <si>
    <t>3412192</t>
  </si>
  <si>
    <t>3412193</t>
  </si>
  <si>
    <t>3412194</t>
  </si>
  <si>
    <t>3412198</t>
  </si>
  <si>
    <t>3412199</t>
  </si>
  <si>
    <t>3412201</t>
  </si>
  <si>
    <t>3412204</t>
  </si>
  <si>
    <t>3412205</t>
  </si>
  <si>
    <t>3412206</t>
  </si>
  <si>
    <t>3412207</t>
  </si>
  <si>
    <t>3412208</t>
  </si>
  <si>
    <t>3412209</t>
  </si>
  <si>
    <t>3412210</t>
  </si>
  <si>
    <t>3412211</t>
  </si>
  <si>
    <t>3412212</t>
  </si>
  <si>
    <t>3412213</t>
  </si>
  <si>
    <t>3412214</t>
  </si>
  <si>
    <t>3412215</t>
  </si>
  <si>
    <t>3412216</t>
  </si>
  <si>
    <t>3412218</t>
  </si>
  <si>
    <t>3412219</t>
  </si>
  <si>
    <t>3412220</t>
  </si>
  <si>
    <t>3412221</t>
  </si>
  <si>
    <t>3412222</t>
  </si>
  <si>
    <t>3412226</t>
  </si>
  <si>
    <t>3412227</t>
  </si>
  <si>
    <t>3412228</t>
  </si>
  <si>
    <t>3412229</t>
  </si>
  <si>
    <t>3412230</t>
  </si>
  <si>
    <t>3412231</t>
  </si>
  <si>
    <t>3412232</t>
  </si>
  <si>
    <t>3412233</t>
  </si>
  <si>
    <t>3412234</t>
  </si>
  <si>
    <t>3412235</t>
  </si>
  <si>
    <t>3412236</t>
  </si>
  <si>
    <t>3412237</t>
  </si>
  <si>
    <t>3412246</t>
  </si>
  <si>
    <t>3412247</t>
  </si>
  <si>
    <t>3412248</t>
  </si>
  <si>
    <t>3412249</t>
  </si>
  <si>
    <t>3412253</t>
  </si>
  <si>
    <t>3412254</t>
  </si>
  <si>
    <t>3412255</t>
  </si>
  <si>
    <t>3412256</t>
  </si>
  <si>
    <t>3412257</t>
  </si>
  <si>
    <t>3412258</t>
  </si>
  <si>
    <t>3412259</t>
  </si>
  <si>
    <t>3412260</t>
  </si>
  <si>
    <t>3412261</t>
  </si>
  <si>
    <t>3412262</t>
  </si>
  <si>
    <t>3412263</t>
  </si>
  <si>
    <t>3412264</t>
  </si>
  <si>
    <t>3412265</t>
  </si>
  <si>
    <t>3412266</t>
  </si>
  <si>
    <t>3412267</t>
  </si>
  <si>
    <t>3412268</t>
  </si>
  <si>
    <t>3412269</t>
  </si>
  <si>
    <t>3412270</t>
  </si>
  <si>
    <t>3412271</t>
  </si>
  <si>
    <t>3412273</t>
  </si>
  <si>
    <t>3412274</t>
  </si>
  <si>
    <t>3412275</t>
  </si>
  <si>
    <t>3412276</t>
  </si>
  <si>
    <t>3412277</t>
  </si>
  <si>
    <t>3412278</t>
  </si>
  <si>
    <t>3412279</t>
  </si>
  <si>
    <t>3492061</t>
  </si>
  <si>
    <t>3492062</t>
  </si>
  <si>
    <t>3492063</t>
  </si>
  <si>
    <t>3492064</t>
  </si>
  <si>
    <t>3492436</t>
  </si>
  <si>
    <t>3492437</t>
  </si>
  <si>
    <t>3492438</t>
  </si>
  <si>
    <t>3492439</t>
  </si>
  <si>
    <t>3492789</t>
  </si>
  <si>
    <t>3492790</t>
  </si>
  <si>
    <t>3492791</t>
  </si>
  <si>
    <t>3492792</t>
  </si>
  <si>
    <t>3493860</t>
  </si>
  <si>
    <t>3493887</t>
  </si>
  <si>
    <t>3493902</t>
  </si>
  <si>
    <t>3493910</t>
  </si>
  <si>
    <t>3493916</t>
  </si>
  <si>
    <t>3432868</t>
  </si>
  <si>
    <t>3420265</t>
  </si>
  <si>
    <t>3420841</t>
  </si>
  <si>
    <t>3459978</t>
  </si>
  <si>
    <t>5131835</t>
  </si>
  <si>
    <t>5131836</t>
  </si>
  <si>
    <t>5131837</t>
  </si>
  <si>
    <t>5131838</t>
  </si>
  <si>
    <t>5131839</t>
  </si>
  <si>
    <t>5131840</t>
  </si>
  <si>
    <t>5131841</t>
  </si>
  <si>
    <t>5131842</t>
  </si>
  <si>
    <t>5131937</t>
  </si>
  <si>
    <t>5131943</t>
  </si>
  <si>
    <t>5131949</t>
  </si>
  <si>
    <t>5131955</t>
  </si>
  <si>
    <t>5131961</t>
  </si>
  <si>
    <t>5131967</t>
  </si>
  <si>
    <t>5131976</t>
  </si>
  <si>
    <t>5131979</t>
  </si>
  <si>
    <t>5131985</t>
  </si>
  <si>
    <t>5131991</t>
  </si>
  <si>
    <t>5131997</t>
  </si>
  <si>
    <t>5132003</t>
  </si>
  <si>
    <t>5132009</t>
  </si>
  <si>
    <t>5132015</t>
  </si>
  <si>
    <t>5132021</t>
  </si>
  <si>
    <t>4766716</t>
  </si>
  <si>
    <t>4766963</t>
  </si>
  <si>
    <t>4767105</t>
  </si>
  <si>
    <t>4464595</t>
  </si>
  <si>
    <t>4970601</t>
  </si>
  <si>
    <t>4970681</t>
  </si>
  <si>
    <t>4355579</t>
  </si>
  <si>
    <t>3508225</t>
  </si>
  <si>
    <t>3508335</t>
  </si>
  <si>
    <t>3423065</t>
  </si>
  <si>
    <t>3430812</t>
  </si>
  <si>
    <t>3431627</t>
  </si>
  <si>
    <t>4532713</t>
  </si>
  <si>
    <t>4533320</t>
  </si>
  <si>
    <t>4533502</t>
  </si>
  <si>
    <t>3430225</t>
  </si>
  <si>
    <t>4970334</t>
  </si>
  <si>
    <t>4970365</t>
  </si>
  <si>
    <t>3435415</t>
  </si>
  <si>
    <t>3435455</t>
  </si>
  <si>
    <t>3435558</t>
  </si>
  <si>
    <t>3435620</t>
  </si>
  <si>
    <t>4209738</t>
  </si>
  <si>
    <t>4209911</t>
  </si>
  <si>
    <t>4281235</t>
  </si>
  <si>
    <t>4281236</t>
  </si>
  <si>
    <t>4281248</t>
  </si>
  <si>
    <t>3661843</t>
  </si>
  <si>
    <t>3661981</t>
  </si>
  <si>
    <t>3662082</t>
  </si>
  <si>
    <t>3662270</t>
  </si>
  <si>
    <t>3663171</t>
  </si>
  <si>
    <t>3663215</t>
  </si>
  <si>
    <t>3663437</t>
  </si>
  <si>
    <t>3438486</t>
  </si>
  <si>
    <t>4199571</t>
  </si>
  <si>
    <t>3504868</t>
  </si>
  <si>
    <t>3505503</t>
  </si>
  <si>
    <t>3505692</t>
  </si>
  <si>
    <t>4209343</t>
  </si>
  <si>
    <t>3433858</t>
  </si>
  <si>
    <t>4199134</t>
  </si>
  <si>
    <t>3507869</t>
  </si>
  <si>
    <t>3375981</t>
  </si>
  <si>
    <t>3379067</t>
  </si>
  <si>
    <t>3380298</t>
  </si>
  <si>
    <t>4971984</t>
  </si>
  <si>
    <t>4971991</t>
  </si>
  <si>
    <t>4765699</t>
  </si>
  <si>
    <t>3432126</t>
  </si>
  <si>
    <t>3425082</t>
  </si>
  <si>
    <t>4827206</t>
  </si>
  <si>
    <t>4827575</t>
  </si>
  <si>
    <t>3502601</t>
  </si>
  <si>
    <t>3502605</t>
  </si>
  <si>
    <t>3502609</t>
  </si>
  <si>
    <t>3502613</t>
  </si>
  <si>
    <t>3502617</t>
  </si>
  <si>
    <t>3502621</t>
  </si>
  <si>
    <t>3502665</t>
  </si>
  <si>
    <t>3502669</t>
  </si>
  <si>
    <t>3502677</t>
  </si>
  <si>
    <t>3502681</t>
  </si>
  <si>
    <t>3502685</t>
  </si>
  <si>
    <t>3502689</t>
  </si>
  <si>
    <t>3502693</t>
  </si>
  <si>
    <t>3503569</t>
  </si>
  <si>
    <t>3503656</t>
  </si>
  <si>
    <t>3455927</t>
  </si>
  <si>
    <t>4826470</t>
  </si>
  <si>
    <t>4826553</t>
  </si>
  <si>
    <t>4826627</t>
  </si>
  <si>
    <t>4826679</t>
  </si>
  <si>
    <t>3652908</t>
  </si>
  <si>
    <t>4452418</t>
  </si>
  <si>
    <t>4767428</t>
  </si>
  <si>
    <t>4767464</t>
  </si>
  <si>
    <t>4767510</t>
  </si>
  <si>
    <t>3508521</t>
  </si>
  <si>
    <t>3508525</t>
  </si>
  <si>
    <t>3508570</t>
  </si>
  <si>
    <t>3508574</t>
  </si>
  <si>
    <t>3508619</t>
  </si>
  <si>
    <t>3508623</t>
  </si>
  <si>
    <t>4391582</t>
  </si>
  <si>
    <t>3655407</t>
  </si>
  <si>
    <t>3655518</t>
  </si>
  <si>
    <t>3655646</t>
  </si>
  <si>
    <t>3657872</t>
  </si>
  <si>
    <t>3657873</t>
  </si>
  <si>
    <t>3657874</t>
  </si>
  <si>
    <t>3407871</t>
  </si>
  <si>
    <t>3407903</t>
  </si>
  <si>
    <t>3407997</t>
  </si>
  <si>
    <t>3408200</t>
  </si>
  <si>
    <t>3408229</t>
  </si>
  <si>
    <t>5127677</t>
  </si>
  <si>
    <t>5127678</t>
  </si>
  <si>
    <t>5127679</t>
  </si>
  <si>
    <t>5127696</t>
  </si>
  <si>
    <t>5127700</t>
  </si>
  <si>
    <t>5127704</t>
  </si>
  <si>
    <t>5127708</t>
  </si>
  <si>
    <t>5131244</t>
  </si>
  <si>
    <t>5131250</t>
  </si>
  <si>
    <t>5131258</t>
  </si>
  <si>
    <t>5131264</t>
  </si>
  <si>
    <t>5131271</t>
  </si>
  <si>
    <t>5131277</t>
  </si>
  <si>
    <t>5131292</t>
  </si>
  <si>
    <t>5131298</t>
  </si>
  <si>
    <t>5131306</t>
  </si>
  <si>
    <t>5131312</t>
  </si>
  <si>
    <t>5131318</t>
  </si>
  <si>
    <t>5131324</t>
  </si>
  <si>
    <t>5131332</t>
  </si>
  <si>
    <t>5131338</t>
  </si>
  <si>
    <t>5131344</t>
  </si>
  <si>
    <t>5131350</t>
  </si>
  <si>
    <t>5131358</t>
  </si>
  <si>
    <t>5131364</t>
  </si>
  <si>
    <t>3488523</t>
  </si>
  <si>
    <t>3768854</t>
  </si>
  <si>
    <t>3445657</t>
  </si>
  <si>
    <t>3446053</t>
  </si>
  <si>
    <t>3446244</t>
  </si>
  <si>
    <t>4237975</t>
  </si>
  <si>
    <t>3508729</t>
  </si>
  <si>
    <t>3508811</t>
  </si>
  <si>
    <t>3439662</t>
  </si>
  <si>
    <t>3439663</t>
  </si>
  <si>
    <t>3439664</t>
  </si>
  <si>
    <t>3439665</t>
  </si>
  <si>
    <t>3440477</t>
  </si>
  <si>
    <t>3440478</t>
  </si>
  <si>
    <t>3440479</t>
  </si>
  <si>
    <t>3440480</t>
  </si>
  <si>
    <t>4370641</t>
  </si>
  <si>
    <t>3652003</t>
  </si>
  <si>
    <t>3407884</t>
  </si>
  <si>
    <t>3407885</t>
  </si>
  <si>
    <t>3407886</t>
  </si>
  <si>
    <t>3407887</t>
  </si>
  <si>
    <t>3407888</t>
  </si>
  <si>
    <t>3407889</t>
  </si>
  <si>
    <t>3407912</t>
  </si>
  <si>
    <t>3407913</t>
  </si>
  <si>
    <t>3407914</t>
  </si>
  <si>
    <t>3407915</t>
  </si>
  <si>
    <t>3408078</t>
  </si>
  <si>
    <t>3408090</t>
  </si>
  <si>
    <t>3408091</t>
  </si>
  <si>
    <t>3408092</t>
  </si>
  <si>
    <t>3408093</t>
  </si>
  <si>
    <t>3408096</t>
  </si>
  <si>
    <t>3408104</t>
  </si>
  <si>
    <t>3408105</t>
  </si>
  <si>
    <t>3408114</t>
  </si>
  <si>
    <t>3408213</t>
  </si>
  <si>
    <t>3408214</t>
  </si>
  <si>
    <t>3408215</t>
  </si>
  <si>
    <t>3408216</t>
  </si>
  <si>
    <t>3408217</t>
  </si>
  <si>
    <t>3408218</t>
  </si>
  <si>
    <t>3408241</t>
  </si>
  <si>
    <t>3408242</t>
  </si>
  <si>
    <t>3408293</t>
  </si>
  <si>
    <t>3408294</t>
  </si>
  <si>
    <t>3408297</t>
  </si>
  <si>
    <t>3408298</t>
  </si>
  <si>
    <t>3408299</t>
  </si>
  <si>
    <t>3408300</t>
  </si>
  <si>
    <t>3408301</t>
  </si>
  <si>
    <t>3408302</t>
  </si>
  <si>
    <t>3408342</t>
  </si>
  <si>
    <t>3408380</t>
  </si>
  <si>
    <t>3408381</t>
  </si>
  <si>
    <t>3408384</t>
  </si>
  <si>
    <t>3408385</t>
  </si>
  <si>
    <t>3408428</t>
  </si>
  <si>
    <t>3408430</t>
  </si>
  <si>
    <t>3408431</t>
  </si>
  <si>
    <t>3408433</t>
  </si>
  <si>
    <t>3408434</t>
  </si>
  <si>
    <t>3408471</t>
  </si>
  <si>
    <t>3408472</t>
  </si>
  <si>
    <t>3408473</t>
  </si>
  <si>
    <t>3408504</t>
  </si>
  <si>
    <t>3408505</t>
  </si>
  <si>
    <t>3408506</t>
  </si>
  <si>
    <t>3408507</t>
  </si>
  <si>
    <t>3408508</t>
  </si>
  <si>
    <t>3408558</t>
  </si>
  <si>
    <t>3408559</t>
  </si>
  <si>
    <t>3408560</t>
  </si>
  <si>
    <t>3408561</t>
  </si>
  <si>
    <t>3408564</t>
  </si>
  <si>
    <t>3408565</t>
  </si>
  <si>
    <t>3408566</t>
  </si>
  <si>
    <t>3408567</t>
  </si>
  <si>
    <t>3408568</t>
  </si>
  <si>
    <t>3408604</t>
  </si>
  <si>
    <t>3408605</t>
  </si>
  <si>
    <t>3408606</t>
  </si>
  <si>
    <t>3408609</t>
  </si>
  <si>
    <t>3408682</t>
  </si>
  <si>
    <t>3408684</t>
  </si>
  <si>
    <t>3408685</t>
  </si>
  <si>
    <t>3408686</t>
  </si>
  <si>
    <t>3408687</t>
  </si>
  <si>
    <t>3408688</t>
  </si>
  <si>
    <t>3408689</t>
  </si>
  <si>
    <t>3408690</t>
  </si>
  <si>
    <t>3408692</t>
  </si>
  <si>
    <t>3408693</t>
  </si>
  <si>
    <t>3408695</t>
  </si>
  <si>
    <t>3408696</t>
  </si>
  <si>
    <t>3408747</t>
  </si>
  <si>
    <t>3408748</t>
  </si>
  <si>
    <t>3408750</t>
  </si>
  <si>
    <t>3408751</t>
  </si>
  <si>
    <t>3408762</t>
  </si>
  <si>
    <t>3408778</t>
  </si>
  <si>
    <t>3408779</t>
  </si>
  <si>
    <t>3408780</t>
  </si>
  <si>
    <t>3408781</t>
  </si>
  <si>
    <t>3408831</t>
  </si>
  <si>
    <t>3408832</t>
  </si>
  <si>
    <t>3408833</t>
  </si>
  <si>
    <t>3408834</t>
  </si>
  <si>
    <t>3408835</t>
  </si>
  <si>
    <t>3408836</t>
  </si>
  <si>
    <t>3408837</t>
  </si>
  <si>
    <t>3408838</t>
  </si>
  <si>
    <t>3408839</t>
  </si>
  <si>
    <t>3408840</t>
  </si>
  <si>
    <t>3408841</t>
  </si>
  <si>
    <t>3408887</t>
  </si>
  <si>
    <t>3408888</t>
  </si>
  <si>
    <t>3408889</t>
  </si>
  <si>
    <t>3408890</t>
  </si>
  <si>
    <t>3408891</t>
  </si>
  <si>
    <t>3408925</t>
  </si>
  <si>
    <t>3408926</t>
  </si>
  <si>
    <t>3408927</t>
  </si>
  <si>
    <t>3408928</t>
  </si>
  <si>
    <t>3408957</t>
  </si>
  <si>
    <t>3408958</t>
  </si>
  <si>
    <t>3408959</t>
  </si>
  <si>
    <t>3408960</t>
  </si>
  <si>
    <t>3408961</t>
  </si>
  <si>
    <t>3408962</t>
  </si>
  <si>
    <t>3409012</t>
  </si>
  <si>
    <t>3409013</t>
  </si>
  <si>
    <t>3409014</t>
  </si>
  <si>
    <t>3409015</t>
  </si>
  <si>
    <t>3409063</t>
  </si>
  <si>
    <t>3409064</t>
  </si>
  <si>
    <t>3409065</t>
  </si>
  <si>
    <t>3409066</t>
  </si>
  <si>
    <t>3409067</t>
  </si>
  <si>
    <t>3409068</t>
  </si>
  <si>
    <t>3409117</t>
  </si>
  <si>
    <t>3409119</t>
  </si>
  <si>
    <t>3409120</t>
  </si>
  <si>
    <t>3409169</t>
  </si>
  <si>
    <t>3409170</t>
  </si>
  <si>
    <t>3409171</t>
  </si>
  <si>
    <t>3409172</t>
  </si>
  <si>
    <t>3409173</t>
  </si>
  <si>
    <t>3409174</t>
  </si>
  <si>
    <t>3409209</t>
  </si>
  <si>
    <t>3409211</t>
  </si>
  <si>
    <t>3409215</t>
  </si>
  <si>
    <t>3409286</t>
  </si>
  <si>
    <t>3409290</t>
  </si>
  <si>
    <t>3409294</t>
  </si>
  <si>
    <t>3409295</t>
  </si>
  <si>
    <t>3409361</t>
  </si>
  <si>
    <t>3409365</t>
  </si>
  <si>
    <t>3409366</t>
  </si>
  <si>
    <t>3409367</t>
  </si>
  <si>
    <t>3409409</t>
  </si>
  <si>
    <t>3409411</t>
  </si>
  <si>
    <t>3409412</t>
  </si>
  <si>
    <t>3409442</t>
  </si>
  <si>
    <t>3409443</t>
  </si>
  <si>
    <t>3409444</t>
  </si>
  <si>
    <t>3409445</t>
  </si>
  <si>
    <t>3409466</t>
  </si>
  <si>
    <t>3409467</t>
  </si>
  <si>
    <t>3409468</t>
  </si>
  <si>
    <t>3409469</t>
  </si>
  <si>
    <t>3409490</t>
  </si>
  <si>
    <t>3409491</t>
  </si>
  <si>
    <t>3409492</t>
  </si>
  <si>
    <t>3409493</t>
  </si>
  <si>
    <t>3409514</t>
  </si>
  <si>
    <t>3409515</t>
  </si>
  <si>
    <t>3409516</t>
  </si>
  <si>
    <t>3409517</t>
  </si>
  <si>
    <t>3409574</t>
  </si>
  <si>
    <t>3409575</t>
  </si>
  <si>
    <t>3409576</t>
  </si>
  <si>
    <t>3409577</t>
  </si>
  <si>
    <t>3409578</t>
  </si>
  <si>
    <t>3409583</t>
  </si>
  <si>
    <t>3409584</t>
  </si>
  <si>
    <t>3409585</t>
  </si>
  <si>
    <t>3409586</t>
  </si>
  <si>
    <t>3409713</t>
  </si>
  <si>
    <t>3409714</t>
  </si>
  <si>
    <t>3409715</t>
  </si>
  <si>
    <t>3409716</t>
  </si>
  <si>
    <t>3409717</t>
  </si>
  <si>
    <t>3409718</t>
  </si>
  <si>
    <t>3409719</t>
  </si>
  <si>
    <t>3409720</t>
  </si>
  <si>
    <t>3409721</t>
  </si>
  <si>
    <t>3409722</t>
  </si>
  <si>
    <t>3409723</t>
  </si>
  <si>
    <t>3409724</t>
  </si>
  <si>
    <t>3409725</t>
  </si>
  <si>
    <t>3409726</t>
  </si>
  <si>
    <t>3409727</t>
  </si>
  <si>
    <t>3409728</t>
  </si>
  <si>
    <t>3409729</t>
  </si>
  <si>
    <t>3409730</t>
  </si>
  <si>
    <t>3409731</t>
  </si>
  <si>
    <t>3409732</t>
  </si>
  <si>
    <t>3409733</t>
  </si>
  <si>
    <t>3409734</t>
  </si>
  <si>
    <t>3409735</t>
  </si>
  <si>
    <t>3409736</t>
  </si>
  <si>
    <t>3409737</t>
  </si>
  <si>
    <t>3409788</t>
  </si>
  <si>
    <t>3409789</t>
  </si>
  <si>
    <t>3409791</t>
  </si>
  <si>
    <t>3409826</t>
  </si>
  <si>
    <t>3409827</t>
  </si>
  <si>
    <t>3409828</t>
  </si>
  <si>
    <t>3409829</t>
  </si>
  <si>
    <t>3409988</t>
  </si>
  <si>
    <t>3409989</t>
  </si>
  <si>
    <t>3409999</t>
  </si>
  <si>
    <t>3410000</t>
  </si>
  <si>
    <t>3410002</t>
  </si>
  <si>
    <t>3410003</t>
  </si>
  <si>
    <t>3410004</t>
  </si>
  <si>
    <t>3410005</t>
  </si>
  <si>
    <t>3410006</t>
  </si>
  <si>
    <t>3410007</t>
  </si>
  <si>
    <t>3410008</t>
  </si>
  <si>
    <t>3410009</t>
  </si>
  <si>
    <t>3410012</t>
  </si>
  <si>
    <t>3410015</t>
  </si>
  <si>
    <t>3410018</t>
  </si>
  <si>
    <t>3410019</t>
  </si>
  <si>
    <t>3410023</t>
  </si>
  <si>
    <t>3410024</t>
  </si>
  <si>
    <t>3410115</t>
  </si>
  <si>
    <t>3410116</t>
  </si>
  <si>
    <t>3410117</t>
  </si>
  <si>
    <t>3410118</t>
  </si>
  <si>
    <t>3410670</t>
  </si>
  <si>
    <t>3410671</t>
  </si>
  <si>
    <t>3410672</t>
  </si>
  <si>
    <t>3410673</t>
  </si>
  <si>
    <t>3410674</t>
  </si>
  <si>
    <t>3410675</t>
  </si>
  <si>
    <t>3410676</t>
  </si>
  <si>
    <t>3410677</t>
  </si>
  <si>
    <t>3410678</t>
  </si>
  <si>
    <t>3410679</t>
  </si>
  <si>
    <t>3410680</t>
  </si>
  <si>
    <t>3410681</t>
  </si>
  <si>
    <t>3410682</t>
  </si>
  <si>
    <t>3410683</t>
  </si>
  <si>
    <t>3410684</t>
  </si>
  <si>
    <t>3410685</t>
  </si>
  <si>
    <t>3410686</t>
  </si>
  <si>
    <t>3410687</t>
  </si>
  <si>
    <t>3410688</t>
  </si>
  <si>
    <t>3410689</t>
  </si>
  <si>
    <t>3410690</t>
  </si>
  <si>
    <t>3410691</t>
  </si>
  <si>
    <t>3410692</t>
  </si>
  <si>
    <t>3410693</t>
  </si>
  <si>
    <t>3410694</t>
  </si>
  <si>
    <t>3410695</t>
  </si>
  <si>
    <t>3410696</t>
  </si>
  <si>
    <t>3410697</t>
  </si>
  <si>
    <t>3410698</t>
  </si>
  <si>
    <t>3410699</t>
  </si>
  <si>
    <t>3410700</t>
  </si>
  <si>
    <t>3410701</t>
  </si>
  <si>
    <t>3410702</t>
  </si>
  <si>
    <t>3410703</t>
  </si>
  <si>
    <t>3410704</t>
  </si>
  <si>
    <t>3410705</t>
  </si>
  <si>
    <t>3410706</t>
  </si>
  <si>
    <t>3410707</t>
  </si>
  <si>
    <t>3410708</t>
  </si>
  <si>
    <t>3410709</t>
  </si>
  <si>
    <t>3410710</t>
  </si>
  <si>
    <t>3410711</t>
  </si>
  <si>
    <t>3410712</t>
  </si>
  <si>
    <t>3410717</t>
  </si>
  <si>
    <t>3410718</t>
  </si>
  <si>
    <t>3410719</t>
  </si>
  <si>
    <t>3410720</t>
  </si>
  <si>
    <t>3410721</t>
  </si>
  <si>
    <t>3410722</t>
  </si>
  <si>
    <t>3410723</t>
  </si>
  <si>
    <t>3410724</t>
  </si>
  <si>
    <t>3410725</t>
  </si>
  <si>
    <t>3410737</t>
  </si>
  <si>
    <t>3410738</t>
  </si>
  <si>
    <t>3410742</t>
  </si>
  <si>
    <t>3410743</t>
  </si>
  <si>
    <t>3410744</t>
  </si>
  <si>
    <t>3410745</t>
  </si>
  <si>
    <t>3410746</t>
  </si>
  <si>
    <t>3410747</t>
  </si>
  <si>
    <t>3410748</t>
  </si>
  <si>
    <t>3410749</t>
  </si>
  <si>
    <t>3410750</t>
  </si>
  <si>
    <t>3410751</t>
  </si>
  <si>
    <t>3410752</t>
  </si>
  <si>
    <t>3410753</t>
  </si>
  <si>
    <t>3410754</t>
  </si>
  <si>
    <t>3410755</t>
  </si>
  <si>
    <t>3410756</t>
  </si>
  <si>
    <t>3410757</t>
  </si>
  <si>
    <t>3410758</t>
  </si>
  <si>
    <t>3410759</t>
  </si>
  <si>
    <t>3410760</t>
  </si>
  <si>
    <t>3410761</t>
  </si>
  <si>
    <t>3410762</t>
  </si>
  <si>
    <t>3410763</t>
  </si>
  <si>
    <t>3410767</t>
  </si>
  <si>
    <t>3410768</t>
  </si>
  <si>
    <t>3410769</t>
  </si>
  <si>
    <t>3410770</t>
  </si>
  <si>
    <t>3410771</t>
  </si>
  <si>
    <t>3410772</t>
  </si>
  <si>
    <t>3410773</t>
  </si>
  <si>
    <t>3410774</t>
  </si>
  <si>
    <t>3410775</t>
  </si>
  <si>
    <t>3410776</t>
  </si>
  <si>
    <t>3410780</t>
  </si>
  <si>
    <t>3410781</t>
  </si>
  <si>
    <t>3410782</t>
  </si>
  <si>
    <t>3410783</t>
  </si>
  <si>
    <t>3410784</t>
  </si>
  <si>
    <t>3410785</t>
  </si>
  <si>
    <t>3410786</t>
  </si>
  <si>
    <t>3410787</t>
  </si>
  <si>
    <t>3410788</t>
  </si>
  <si>
    <t>3410789</t>
  </si>
  <si>
    <t>3410790</t>
  </si>
  <si>
    <t>3410791</t>
  </si>
  <si>
    <t>3410792</t>
  </si>
  <si>
    <t>3410793</t>
  </si>
  <si>
    <t>3410794</t>
  </si>
  <si>
    <t>3410795</t>
  </si>
  <si>
    <t>3410796</t>
  </si>
  <si>
    <t>3410797</t>
  </si>
  <si>
    <t>3410798</t>
  </si>
  <si>
    <t>3410800</t>
  </si>
  <si>
    <t>3410801</t>
  </si>
  <si>
    <t>3410802</t>
  </si>
  <si>
    <t>3410803</t>
  </si>
  <si>
    <t>3410804</t>
  </si>
  <si>
    <t>3410805</t>
  </si>
  <si>
    <t>3410806</t>
  </si>
  <si>
    <t>3410831</t>
  </si>
  <si>
    <t>3410832</t>
  </si>
  <si>
    <t>3410833</t>
  </si>
  <si>
    <t>3410836</t>
  </si>
  <si>
    <t>3410871</t>
  </si>
  <si>
    <t>3410872</t>
  </si>
  <si>
    <t>3410873</t>
  </si>
  <si>
    <t>3410904</t>
  </si>
  <si>
    <t>3410907</t>
  </si>
  <si>
    <t>3410908</t>
  </si>
  <si>
    <t>3410947</t>
  </si>
  <si>
    <t>3410948</t>
  </si>
  <si>
    <t>3410949</t>
  </si>
  <si>
    <t>3410952</t>
  </si>
  <si>
    <t>3410953</t>
  </si>
  <si>
    <t>3410991</t>
  </si>
  <si>
    <t>3410992</t>
  </si>
  <si>
    <t>3411023</t>
  </si>
  <si>
    <t>3411024</t>
  </si>
  <si>
    <t>3411025</t>
  </si>
  <si>
    <t>3411026</t>
  </si>
  <si>
    <t>3411027</t>
  </si>
  <si>
    <t>3411077</t>
  </si>
  <si>
    <t>3411078</t>
  </si>
  <si>
    <t>3411079</t>
  </si>
  <si>
    <t>3411080</t>
  </si>
  <si>
    <t>3411083</t>
  </si>
  <si>
    <t>3411084</t>
  </si>
  <si>
    <t>3411085</t>
  </si>
  <si>
    <t>3411086</t>
  </si>
  <si>
    <t>3411087</t>
  </si>
  <si>
    <t>3411139</t>
  </si>
  <si>
    <t>3411140</t>
  </si>
  <si>
    <t>3411141</t>
  </si>
  <si>
    <t>3411142</t>
  </si>
  <si>
    <t>3411143</t>
  </si>
  <si>
    <t>3411144</t>
  </si>
  <si>
    <t>3411145</t>
  </si>
  <si>
    <t>3411146</t>
  </si>
  <si>
    <t>3411147</t>
  </si>
  <si>
    <t>3411148</t>
  </si>
  <si>
    <t>3411179</t>
  </si>
  <si>
    <t>3411180</t>
  </si>
  <si>
    <t>3411181</t>
  </si>
  <si>
    <t>3411182</t>
  </si>
  <si>
    <t>3411183</t>
  </si>
  <si>
    <t>3411209</t>
  </si>
  <si>
    <t>3411211</t>
  </si>
  <si>
    <t>3411212</t>
  </si>
  <si>
    <t>3411213</t>
  </si>
  <si>
    <t>3411254</t>
  </si>
  <si>
    <t>3411258</t>
  </si>
  <si>
    <t>3411259</t>
  </si>
  <si>
    <t>3411260</t>
  </si>
  <si>
    <t>3411262</t>
  </si>
  <si>
    <t>3411321</t>
  </si>
  <si>
    <t>3411323</t>
  </si>
  <si>
    <t>3411324</t>
  </si>
  <si>
    <t>3411325</t>
  </si>
  <si>
    <t>3411329</t>
  </si>
  <si>
    <t>3411330</t>
  </si>
  <si>
    <t>3411391</t>
  </si>
  <si>
    <t>3411395</t>
  </si>
  <si>
    <t>3411397</t>
  </si>
  <si>
    <t>3411398</t>
  </si>
  <si>
    <t>3411399</t>
  </si>
  <si>
    <t>3411498</t>
  </si>
  <si>
    <t>3411499</t>
  </si>
  <si>
    <t>3411500</t>
  </si>
  <si>
    <t>3411501</t>
  </si>
  <si>
    <t>3411502</t>
  </si>
  <si>
    <t>3411503</t>
  </si>
  <si>
    <t>3411505</t>
  </si>
  <si>
    <t>3411506</t>
  </si>
  <si>
    <t>3411507</t>
  </si>
  <si>
    <t>3411509</t>
  </si>
  <si>
    <t>3411510</t>
  </si>
  <si>
    <t>3411511</t>
  </si>
  <si>
    <t>3411512</t>
  </si>
  <si>
    <t>3411513</t>
  </si>
  <si>
    <t>3411514</t>
  </si>
  <si>
    <t>3411577</t>
  </si>
  <si>
    <t>3411578</t>
  </si>
  <si>
    <t>3411626</t>
  </si>
  <si>
    <t>3411627</t>
  </si>
  <si>
    <t>3411628</t>
  </si>
  <si>
    <t>3411629</t>
  </si>
  <si>
    <t>3411630</t>
  </si>
  <si>
    <t>3411631</t>
  </si>
  <si>
    <t>3411712</t>
  </si>
  <si>
    <t>3411713</t>
  </si>
  <si>
    <t>3411714</t>
  </si>
  <si>
    <t>3411715</t>
  </si>
  <si>
    <t>3411716</t>
  </si>
  <si>
    <t>3411719</t>
  </si>
  <si>
    <t>3411720</t>
  </si>
  <si>
    <t>3411721</t>
  </si>
  <si>
    <t>3411723</t>
  </si>
  <si>
    <t>3411724</t>
  </si>
  <si>
    <t>3411725</t>
  </si>
  <si>
    <t>3411901</t>
  </si>
  <si>
    <t>3411902</t>
  </si>
  <si>
    <t>3411908</t>
  </si>
  <si>
    <t>3411909</t>
  </si>
  <si>
    <t>3411912</t>
  </si>
  <si>
    <t>3411913</t>
  </si>
  <si>
    <t>3411915</t>
  </si>
  <si>
    <t>3411916</t>
  </si>
  <si>
    <t>3411917</t>
  </si>
  <si>
    <t>3411918</t>
  </si>
  <si>
    <t>3411920</t>
  </si>
  <si>
    <t>3411921</t>
  </si>
  <si>
    <t>3411922</t>
  </si>
  <si>
    <t>3411923</t>
  </si>
  <si>
    <t>3411924</t>
  </si>
  <si>
    <t>3411925</t>
  </si>
  <si>
    <t>3411926</t>
  </si>
  <si>
    <t>3411927</t>
  </si>
  <si>
    <t>3411933</t>
  </si>
  <si>
    <t>3411934</t>
  </si>
  <si>
    <t>3411935</t>
  </si>
  <si>
    <t>3411936</t>
  </si>
  <si>
    <t>3412561</t>
  </si>
  <si>
    <t>3412562</t>
  </si>
  <si>
    <t>3412563</t>
  </si>
  <si>
    <t>3412564</t>
  </si>
  <si>
    <t>3412565</t>
  </si>
  <si>
    <t>3412566</t>
  </si>
  <si>
    <t>3412567</t>
  </si>
  <si>
    <t>3412568</t>
  </si>
  <si>
    <t>3412569</t>
  </si>
  <si>
    <t>3412570</t>
  </si>
  <si>
    <t>3412571</t>
  </si>
  <si>
    <t>3412572</t>
  </si>
  <si>
    <t>3412573</t>
  </si>
  <si>
    <t>3412574</t>
  </si>
  <si>
    <t>3412575</t>
  </si>
  <si>
    <t>3412576</t>
  </si>
  <si>
    <t>3412577</t>
  </si>
  <si>
    <t>3412578</t>
  </si>
  <si>
    <t>3412579</t>
  </si>
  <si>
    <t>3412580</t>
  </si>
  <si>
    <t>3412581</t>
  </si>
  <si>
    <t>3412582</t>
  </si>
  <si>
    <t>3412583</t>
  </si>
  <si>
    <t>3412584</t>
  </si>
  <si>
    <t>3412585</t>
  </si>
  <si>
    <t>3412586</t>
  </si>
  <si>
    <t>3412587</t>
  </si>
  <si>
    <t>3412588</t>
  </si>
  <si>
    <t>3412589</t>
  </si>
  <si>
    <t>3412590</t>
  </si>
  <si>
    <t>3412591</t>
  </si>
  <si>
    <t>3412592</t>
  </si>
  <si>
    <t>3412593</t>
  </si>
  <si>
    <t>3412594</t>
  </si>
  <si>
    <t>3412595</t>
  </si>
  <si>
    <t>3412596</t>
  </si>
  <si>
    <t>3412597</t>
  </si>
  <si>
    <t>3412598</t>
  </si>
  <si>
    <t>3412599</t>
  </si>
  <si>
    <t>3412600</t>
  </si>
  <si>
    <t>3412601</t>
  </si>
  <si>
    <t>3412602</t>
  </si>
  <si>
    <t>3412603</t>
  </si>
  <si>
    <t>3412608</t>
  </si>
  <si>
    <t>3412609</t>
  </si>
  <si>
    <t>3412610</t>
  </si>
  <si>
    <t>3412611</t>
  </si>
  <si>
    <t>3412612</t>
  </si>
  <si>
    <t>3412613</t>
  </si>
  <si>
    <t>3412614</t>
  </si>
  <si>
    <t>3412617</t>
  </si>
  <si>
    <t>3412618</t>
  </si>
  <si>
    <t>3412619</t>
  </si>
  <si>
    <t>3412621</t>
  </si>
  <si>
    <t>3412624</t>
  </si>
  <si>
    <t>3412625</t>
  </si>
  <si>
    <t>3412627</t>
  </si>
  <si>
    <t>3412628</t>
  </si>
  <si>
    <t>3412629</t>
  </si>
  <si>
    <t>3412630</t>
  </si>
  <si>
    <t>3412631</t>
  </si>
  <si>
    <t>3412632</t>
  </si>
  <si>
    <t>3412633</t>
  </si>
  <si>
    <t>3412634</t>
  </si>
  <si>
    <t>3412635</t>
  </si>
  <si>
    <t>3412636</t>
  </si>
  <si>
    <t>3412637</t>
  </si>
  <si>
    <t>3412639</t>
  </si>
  <si>
    <t>3412640</t>
  </si>
  <si>
    <t>3412641</t>
  </si>
  <si>
    <t>3412642</t>
  </si>
  <si>
    <t>3412643</t>
  </si>
  <si>
    <t>3412644</t>
  </si>
  <si>
    <t>3412647</t>
  </si>
  <si>
    <t>3412648</t>
  </si>
  <si>
    <t>3412649</t>
  </si>
  <si>
    <t>3412650</t>
  </si>
  <si>
    <t>3412651</t>
  </si>
  <si>
    <t>3412652</t>
  </si>
  <si>
    <t>3412653</t>
  </si>
  <si>
    <t>3412654</t>
  </si>
  <si>
    <t>3412655</t>
  </si>
  <si>
    <t>3412656</t>
  </si>
  <si>
    <t>3412657</t>
  </si>
  <si>
    <t>3412658</t>
  </si>
  <si>
    <t>3412667</t>
  </si>
  <si>
    <t>3412668</t>
  </si>
  <si>
    <t>3412669</t>
  </si>
  <si>
    <t>3412670</t>
  </si>
  <si>
    <t>3412674</t>
  </si>
  <si>
    <t>3412675</t>
  </si>
  <si>
    <t>3412676</t>
  </si>
  <si>
    <t>3412677</t>
  </si>
  <si>
    <t>3412678</t>
  </si>
  <si>
    <t>3412679</t>
  </si>
  <si>
    <t>3412680</t>
  </si>
  <si>
    <t>3412681</t>
  </si>
  <si>
    <t>3412682</t>
  </si>
  <si>
    <t>3412683</t>
  </si>
  <si>
    <t>3412684</t>
  </si>
  <si>
    <t>3412685</t>
  </si>
  <si>
    <t>3412686</t>
  </si>
  <si>
    <t>3412687</t>
  </si>
  <si>
    <t>3412688</t>
  </si>
  <si>
    <t>3412689</t>
  </si>
  <si>
    <t>3412690</t>
  </si>
  <si>
    <t>3412691</t>
  </si>
  <si>
    <t>3412692</t>
  </si>
  <si>
    <t>3412694</t>
  </si>
  <si>
    <t>3412695</t>
  </si>
  <si>
    <t>3412696</t>
  </si>
  <si>
    <t>3412697</t>
  </si>
  <si>
    <t>3412698</t>
  </si>
  <si>
    <t>3412699</t>
  </si>
  <si>
    <t>3412700</t>
  </si>
  <si>
    <t>3492124</t>
  </si>
  <si>
    <t>3492125</t>
  </si>
  <si>
    <t>3492126</t>
  </si>
  <si>
    <t>3492127</t>
  </si>
  <si>
    <t>3492518</t>
  </si>
  <si>
    <t>3492519</t>
  </si>
  <si>
    <t>3492520</t>
  </si>
  <si>
    <t>3492521</t>
  </si>
  <si>
    <t>3492853</t>
  </si>
  <si>
    <t>3492854</t>
  </si>
  <si>
    <t>3492855</t>
  </si>
  <si>
    <t>3492856</t>
  </si>
  <si>
    <t>3432722</t>
  </si>
  <si>
    <t>3420342</t>
  </si>
  <si>
    <t>3420844</t>
  </si>
  <si>
    <t>3460337</t>
  </si>
  <si>
    <t>5127686</t>
  </si>
  <si>
    <t>5127687</t>
  </si>
  <si>
    <t>5127688</t>
  </si>
  <si>
    <t>5127698</t>
  </si>
  <si>
    <t>5127702</t>
  </si>
  <si>
    <t>5127706</t>
  </si>
  <si>
    <t>5127710</t>
  </si>
  <si>
    <t>5131246</t>
  </si>
  <si>
    <t>5131251</t>
  </si>
  <si>
    <t>5131260</t>
  </si>
  <si>
    <t>5131266</t>
  </si>
  <si>
    <t>5131274</t>
  </si>
  <si>
    <t>5131279</t>
  </si>
  <si>
    <t>5131294</t>
  </si>
  <si>
    <t>5131299</t>
  </si>
  <si>
    <t>5131308</t>
  </si>
  <si>
    <t>5131314</t>
  </si>
  <si>
    <t>5131320</t>
  </si>
  <si>
    <t>5131325</t>
  </si>
  <si>
    <t>5131334</t>
  </si>
  <si>
    <t>5131340</t>
  </si>
  <si>
    <t>5131346</t>
  </si>
  <si>
    <t>5131351</t>
  </si>
  <si>
    <t>5131360</t>
  </si>
  <si>
    <t>5131366</t>
  </si>
  <si>
    <t>5131851</t>
  </si>
  <si>
    <t>5131852</t>
  </si>
  <si>
    <t>5131853</t>
  </si>
  <si>
    <t>5131854</t>
  </si>
  <si>
    <t>5131855</t>
  </si>
  <si>
    <t>5131856</t>
  </si>
  <si>
    <t>5131857</t>
  </si>
  <si>
    <t>5131858</t>
  </si>
  <si>
    <t>5131939</t>
  </si>
  <si>
    <t>5131945</t>
  </si>
  <si>
    <t>5131951</t>
  </si>
  <si>
    <t>5131957</t>
  </si>
  <si>
    <t>5131963</t>
  </si>
  <si>
    <t>5131969</t>
  </si>
  <si>
    <t>5131974</t>
  </si>
  <si>
    <t>5131981</t>
  </si>
  <si>
    <t>5131987</t>
  </si>
  <si>
    <t>5131993</t>
  </si>
  <si>
    <t>5131999</t>
  </si>
  <si>
    <t>5132005</t>
  </si>
  <si>
    <t>5132011</t>
  </si>
  <si>
    <t>5132017</t>
  </si>
  <si>
    <t>5132023</t>
  </si>
  <si>
    <t>4766718</t>
  </si>
  <si>
    <t>4766965</t>
  </si>
  <si>
    <t>4767107</t>
  </si>
  <si>
    <t>4464277</t>
  </si>
  <si>
    <t>4335561</t>
  </si>
  <si>
    <t>4970604</t>
  </si>
  <si>
    <t>4970684</t>
  </si>
  <si>
    <t>3508259</t>
  </si>
  <si>
    <t>3508410</t>
  </si>
  <si>
    <t>3423381</t>
  </si>
  <si>
    <t>3430815</t>
  </si>
  <si>
    <t>3431625</t>
  </si>
  <si>
    <t>4532933</t>
  </si>
  <si>
    <t>4533322</t>
  </si>
  <si>
    <t>4533593</t>
  </si>
  <si>
    <t>3430368</t>
  </si>
  <si>
    <t>3488632</t>
  </si>
  <si>
    <t>4970337</t>
  </si>
  <si>
    <t>4970368</t>
  </si>
  <si>
    <t>3436005</t>
  </si>
  <si>
    <t>3436144</t>
  </si>
  <si>
    <t>3436299</t>
  </si>
  <si>
    <t>3436472</t>
  </si>
  <si>
    <t>4209907</t>
  </si>
  <si>
    <t>4281241</t>
  </si>
  <si>
    <t>4281242</t>
  </si>
  <si>
    <t>4281253</t>
  </si>
  <si>
    <t>4281254</t>
  </si>
  <si>
    <t>3662404</t>
  </si>
  <si>
    <t>3662408</t>
  </si>
  <si>
    <t>3662412</t>
  </si>
  <si>
    <t>3662420</t>
  </si>
  <si>
    <t>3663173</t>
  </si>
  <si>
    <t>3663217</t>
  </si>
  <si>
    <t>3663439</t>
  </si>
  <si>
    <t>3438923</t>
  </si>
  <si>
    <t>3768933</t>
  </si>
  <si>
    <t>3504904</t>
  </si>
  <si>
    <t>3505586</t>
  </si>
  <si>
    <t>3505728</t>
  </si>
  <si>
    <t>4209344</t>
  </si>
  <si>
    <t>3434129</t>
  </si>
  <si>
    <t>3507931</t>
  </si>
  <si>
    <t>3376286</t>
  </si>
  <si>
    <t>3379151</t>
  </si>
  <si>
    <t>3380300</t>
  </si>
  <si>
    <t>4971987</t>
  </si>
  <si>
    <t>4971994</t>
  </si>
  <si>
    <t>4765701</t>
  </si>
  <si>
    <t>3432129</t>
  </si>
  <si>
    <t>4827331</t>
  </si>
  <si>
    <t>3499056</t>
  </si>
  <si>
    <t>3499171</t>
  </si>
  <si>
    <t>3499283</t>
  </si>
  <si>
    <t>3499414</t>
  </si>
  <si>
    <t>3499551</t>
  </si>
  <si>
    <t>3502763</t>
  </si>
  <si>
    <t>3502767</t>
  </si>
  <si>
    <t>3502771</t>
  </si>
  <si>
    <t>3502775</t>
  </si>
  <si>
    <t>3502779</t>
  </si>
  <si>
    <t>3502783</t>
  </si>
  <si>
    <t>3502787</t>
  </si>
  <si>
    <t>3502791</t>
  </si>
  <si>
    <t>3502795</t>
  </si>
  <si>
    <t>3502803</t>
  </si>
  <si>
    <t>3502807</t>
  </si>
  <si>
    <t>3502811</t>
  </si>
  <si>
    <t>3502815</t>
  </si>
  <si>
    <t>3504072</t>
  </si>
  <si>
    <t>3504189</t>
  </si>
  <si>
    <t>4328784</t>
  </si>
  <si>
    <t>3456269</t>
  </si>
  <si>
    <t>4826472</t>
  </si>
  <si>
    <t>4826555</t>
  </si>
  <si>
    <t>4826629</t>
  </si>
  <si>
    <t>4826681</t>
  </si>
  <si>
    <t>4826908</t>
  </si>
  <si>
    <t>4452421</t>
  </si>
  <si>
    <t>4767430</t>
  </si>
  <si>
    <t>4767466</t>
  </si>
  <si>
    <t>4767512</t>
  </si>
  <si>
    <t>3508537</t>
  </si>
  <si>
    <t>3508541</t>
  </si>
  <si>
    <t>3508586</t>
  </si>
  <si>
    <t>3508590</t>
  </si>
  <si>
    <t>3508641</t>
  </si>
  <si>
    <t>3508645</t>
  </si>
  <si>
    <t>4391585</t>
  </si>
  <si>
    <t>4293691</t>
  </si>
  <si>
    <t>3656371</t>
  </si>
  <si>
    <t>3656489</t>
  </si>
  <si>
    <t>3656609</t>
  </si>
  <si>
    <t>3657878</t>
  </si>
  <si>
    <t>3657879</t>
  </si>
  <si>
    <t>3657880</t>
  </si>
  <si>
    <t>4373761</t>
  </si>
  <si>
    <t>4373762</t>
  </si>
  <si>
    <t>4373766</t>
  </si>
  <si>
    <t>4373769</t>
  </si>
  <si>
    <t>4373772</t>
  </si>
  <si>
    <t>4373780</t>
  </si>
  <si>
    <t>4374243</t>
  </si>
  <si>
    <t>4374919</t>
  </si>
  <si>
    <t>4374920</t>
  </si>
  <si>
    <t>4374924</t>
  </si>
  <si>
    <t>4374927</t>
  </si>
  <si>
    <t>4374930</t>
  </si>
  <si>
    <t>4374938</t>
  </si>
  <si>
    <t>4375058</t>
  </si>
  <si>
    <t>4375059</t>
  </si>
  <si>
    <t>4375063</t>
  </si>
  <si>
    <t>4375066</t>
  </si>
  <si>
    <t>4375069</t>
  </si>
  <si>
    <t>4375077</t>
  </si>
  <si>
    <t>4375459</t>
  </si>
  <si>
    <t>4375828</t>
  </si>
  <si>
    <t>4377087</t>
  </si>
  <si>
    <t>4377091</t>
  </si>
  <si>
    <t>4383729</t>
  </si>
  <si>
    <t>4316960</t>
  </si>
  <si>
    <t>4316971</t>
  </si>
  <si>
    <t>4316980</t>
  </si>
  <si>
    <t>4316981</t>
  </si>
  <si>
    <t>4316985</t>
  </si>
  <si>
    <t>4316988</t>
  </si>
  <si>
    <t>4316998</t>
  </si>
  <si>
    <t>4317003</t>
  </si>
  <si>
    <t>4368257</t>
  </si>
  <si>
    <t>4368262</t>
  </si>
  <si>
    <t>4368437</t>
  </si>
  <si>
    <t>4368442</t>
  </si>
  <si>
    <t>4368593</t>
  </si>
  <si>
    <t>4368598</t>
  </si>
  <si>
    <t>4368771</t>
  </si>
  <si>
    <t>4368776</t>
  </si>
  <si>
    <t>4368936</t>
  </si>
  <si>
    <t>4368941</t>
  </si>
  <si>
    <t>4369120</t>
  </si>
  <si>
    <t>4369125</t>
  </si>
  <si>
    <t>4369275</t>
  </si>
  <si>
    <t>4369280</t>
  </si>
  <si>
    <t>4369424</t>
  </si>
  <si>
    <t>4370279</t>
  </si>
  <si>
    <t>4255344</t>
  </si>
  <si>
    <t>4255345</t>
  </si>
  <si>
    <t>4255346</t>
  </si>
  <si>
    <t>4255354</t>
  </si>
  <si>
    <t>4255358</t>
  </si>
  <si>
    <t>4255361</t>
  </si>
  <si>
    <t>4255366</t>
  </si>
  <si>
    <t>4255369</t>
  </si>
  <si>
    <t>4255374</t>
  </si>
  <si>
    <t>4255377</t>
  </si>
  <si>
    <t>4255381</t>
  </si>
  <si>
    <t>4255387</t>
  </si>
  <si>
    <t>4255388</t>
  </si>
  <si>
    <t>4255392</t>
  </si>
  <si>
    <t>4255395</t>
  </si>
  <si>
    <t>4255398</t>
  </si>
  <si>
    <t>4255406</t>
  </si>
  <si>
    <t>4255410</t>
  </si>
  <si>
    <t>4255412</t>
  </si>
  <si>
    <t>4241902</t>
  </si>
  <si>
    <t>4241903</t>
  </si>
  <si>
    <t>4241907</t>
  </si>
  <si>
    <t>4241910</t>
  </si>
  <si>
    <t>4241913</t>
  </si>
  <si>
    <t>4242212</t>
  </si>
  <si>
    <t>4242636</t>
  </si>
  <si>
    <t>4242638</t>
  </si>
  <si>
    <t>4378335</t>
  </si>
  <si>
    <t>4378477</t>
  </si>
  <si>
    <t>4354378</t>
  </si>
  <si>
    <t>4371265</t>
  </si>
  <si>
    <t>4371269</t>
  </si>
  <si>
    <t>4371272</t>
  </si>
  <si>
    <t>4371283</t>
  </si>
  <si>
    <t>4371400</t>
  </si>
  <si>
    <t>4245114</t>
  </si>
  <si>
    <t>4245116</t>
  </si>
  <si>
    <t>4246229</t>
  </si>
  <si>
    <t>4246230</t>
  </si>
  <si>
    <t>4246234</t>
  </si>
  <si>
    <t>4246237</t>
  </si>
  <si>
    <t>4246240</t>
  </si>
  <si>
    <t>4246248</t>
  </si>
  <si>
    <t>4246265</t>
  </si>
  <si>
    <t>4246266</t>
  </si>
  <si>
    <t>4246270</t>
  </si>
  <si>
    <t>4246273</t>
  </si>
  <si>
    <t>4246276</t>
  </si>
  <si>
    <t>4246284</t>
  </si>
  <si>
    <t>4246644</t>
  </si>
  <si>
    <t>4246654</t>
  </si>
  <si>
    <t>4246659</t>
  </si>
  <si>
    <t>4246662</t>
  </si>
  <si>
    <t>4246668</t>
  </si>
  <si>
    <t>4246684</t>
  </si>
  <si>
    <t>4246685</t>
  </si>
  <si>
    <t>4246691</t>
  </si>
  <si>
    <t>4246694</t>
  </si>
  <si>
    <t>4246699</t>
  </si>
  <si>
    <t>4246702</t>
  </si>
  <si>
    <t>4246708</t>
  </si>
  <si>
    <t>4246881</t>
  </si>
  <si>
    <t>4246883</t>
  </si>
  <si>
    <t>4248172</t>
  </si>
  <si>
    <t>4248175</t>
  </si>
  <si>
    <t>4248178</t>
  </si>
  <si>
    <t>4248522</t>
  </si>
  <si>
    <t>4248524</t>
  </si>
  <si>
    <t>4249462</t>
  </si>
  <si>
    <t>4249464</t>
  </si>
  <si>
    <t>4213845</t>
  </si>
  <si>
    <t>4213846</t>
  </si>
  <si>
    <t>4213847</t>
  </si>
  <si>
    <t>4213848</t>
  </si>
  <si>
    <t>4213849</t>
  </si>
  <si>
    <t>4215765</t>
  </si>
  <si>
    <t>4215766</t>
  </si>
  <si>
    <t>4215767</t>
  </si>
  <si>
    <t>4215768</t>
  </si>
  <si>
    <t>4215769</t>
  </si>
  <si>
    <t>4333271</t>
  </si>
  <si>
    <t>4333273</t>
  </si>
  <si>
    <t>4344192</t>
  </si>
  <si>
    <t>4357196</t>
  </si>
  <si>
    <t>4385007</t>
  </si>
  <si>
    <t>4385813</t>
  </si>
  <si>
    <t>4385814</t>
  </si>
  <si>
    <t>4385818</t>
  </si>
  <si>
    <t>4385821</t>
  </si>
  <si>
    <t>4385824</t>
  </si>
  <si>
    <t>4385832</t>
  </si>
  <si>
    <t>4386006</t>
  </si>
  <si>
    <t>4386214</t>
  </si>
  <si>
    <t>4387468</t>
  </si>
  <si>
    <t>4218619</t>
  </si>
  <si>
    <t>4218621</t>
  </si>
  <si>
    <t>4218647</t>
  </si>
  <si>
    <t>4218649</t>
  </si>
  <si>
    <t>4218814</t>
  </si>
  <si>
    <t>4218818</t>
  </si>
  <si>
    <t>4218842</t>
  </si>
  <si>
    <t>4218846</t>
  </si>
  <si>
    <t>4219004</t>
  </si>
  <si>
    <t>4219005</t>
  </si>
  <si>
    <t>4219006</t>
  </si>
  <si>
    <t>4219007</t>
  </si>
  <si>
    <t>4219008</t>
  </si>
  <si>
    <t>4219032</t>
  </si>
  <si>
    <t>4219033</t>
  </si>
  <si>
    <t>4219034</t>
  </si>
  <si>
    <t>4219035</t>
  </si>
  <si>
    <t>4219036</t>
  </si>
  <si>
    <t>4319562</t>
  </si>
  <si>
    <t>4319566</t>
  </si>
  <si>
    <t>4281271</t>
  </si>
  <si>
    <t>4281272</t>
  </si>
  <si>
    <t>4281273</t>
  </si>
  <si>
    <t>4281274</t>
  </si>
  <si>
    <t>4281275</t>
  </si>
  <si>
    <t>4281294</t>
  </si>
  <si>
    <t>4281295</t>
  </si>
  <si>
    <t>4281296</t>
  </si>
  <si>
    <t>4281297</t>
  </si>
  <si>
    <t>4281298</t>
  </si>
  <si>
    <t>4281387</t>
  </si>
  <si>
    <t>4281388</t>
  </si>
  <si>
    <t>4281389</t>
  </si>
  <si>
    <t>4281390</t>
  </si>
  <si>
    <t>4281391</t>
  </si>
  <si>
    <t>4281410</t>
  </si>
  <si>
    <t>4281411</t>
  </si>
  <si>
    <t>4281412</t>
  </si>
  <si>
    <t>4281413</t>
  </si>
  <si>
    <t>4281414</t>
  </si>
  <si>
    <t>4281472</t>
  </si>
  <si>
    <t>4281473</t>
  </si>
  <si>
    <t>4281474</t>
  </si>
  <si>
    <t>4281482</t>
  </si>
  <si>
    <t>4281486</t>
  </si>
  <si>
    <t>4281489</t>
  </si>
  <si>
    <t>4281494</t>
  </si>
  <si>
    <t>4281497</t>
  </si>
  <si>
    <t>4281502</t>
  </si>
  <si>
    <t>4281505</t>
  </si>
  <si>
    <t>4281509</t>
  </si>
  <si>
    <t>4281515</t>
  </si>
  <si>
    <t>4281516</t>
  </si>
  <si>
    <t>4281520</t>
  </si>
  <si>
    <t>4281523</t>
  </si>
  <si>
    <t>4281526</t>
  </si>
  <si>
    <t>4281534</t>
  </si>
  <si>
    <t>4281538</t>
  </si>
  <si>
    <t>4281540</t>
  </si>
  <si>
    <t>4281547</t>
  </si>
  <si>
    <t>4281548</t>
  </si>
  <si>
    <t>4281552</t>
  </si>
  <si>
    <t>4281555</t>
  </si>
  <si>
    <t>4281558</t>
  </si>
  <si>
    <t>4281561</t>
  </si>
  <si>
    <t>4281565</t>
  </si>
  <si>
    <t>4281567</t>
  </si>
  <si>
    <t>4281569</t>
  </si>
  <si>
    <t>4281583</t>
  </si>
  <si>
    <t>4281584</t>
  </si>
  <si>
    <t>4281588</t>
  </si>
  <si>
    <t>4281591</t>
  </si>
  <si>
    <t>4281594</t>
  </si>
  <si>
    <t>4281602</t>
  </si>
  <si>
    <t>4281607</t>
  </si>
  <si>
    <t>4281608</t>
  </si>
  <si>
    <t>4281612</t>
  </si>
  <si>
    <t>4281615</t>
  </si>
  <si>
    <t>4281618</t>
  </si>
  <si>
    <t>4281626</t>
  </si>
  <si>
    <t>4281631</t>
  </si>
  <si>
    <t>4281641</t>
  </si>
  <si>
    <t>4281646</t>
  </si>
  <si>
    <t>4281649</t>
  </si>
  <si>
    <t>4281655</t>
  </si>
  <si>
    <t>4281659</t>
  </si>
  <si>
    <t>4281660</t>
  </si>
  <si>
    <t>4281666</t>
  </si>
  <si>
    <t>4281669</t>
  </si>
  <si>
    <t>4281674</t>
  </si>
  <si>
    <t>4281677</t>
  </si>
  <si>
    <t>4281683</t>
  </si>
  <si>
    <t>4281686</t>
  </si>
  <si>
    <t>4281688</t>
  </si>
  <si>
    <t>4281694</t>
  </si>
  <si>
    <t>4281697</t>
  </si>
  <si>
    <t>4281700</t>
  </si>
  <si>
    <t>4281706</t>
  </si>
  <si>
    <t>4281708</t>
  </si>
  <si>
    <t>4281714</t>
  </si>
  <si>
    <t>4281716</t>
  </si>
  <si>
    <t>4281722</t>
  </si>
  <si>
    <t>4281724</t>
  </si>
  <si>
    <t>4281730</t>
  </si>
  <si>
    <t>4281732</t>
  </si>
  <si>
    <t>4281752</t>
  </si>
  <si>
    <t>4281753</t>
  </si>
  <si>
    <t>4281754</t>
  </si>
  <si>
    <t>4281762</t>
  </si>
  <si>
    <t>4281766</t>
  </si>
  <si>
    <t>4281769</t>
  </si>
  <si>
    <t>4281774</t>
  </si>
  <si>
    <t>4281777</t>
  </si>
  <si>
    <t>4281782</t>
  </si>
  <si>
    <t>4281785</t>
  </si>
  <si>
    <t>4281789</t>
  </si>
  <si>
    <t>4281795</t>
  </si>
  <si>
    <t>4281796</t>
  </si>
  <si>
    <t>4281800</t>
  </si>
  <si>
    <t>4281803</t>
  </si>
  <si>
    <t>4281806</t>
  </si>
  <si>
    <t>4281814</t>
  </si>
  <si>
    <t>4281818</t>
  </si>
  <si>
    <t>4281820</t>
  </si>
  <si>
    <t>4281832</t>
  </si>
  <si>
    <t>4281833</t>
  </si>
  <si>
    <t>4281837</t>
  </si>
  <si>
    <t>4281840</t>
  </si>
  <si>
    <t>4281843</t>
  </si>
  <si>
    <t>4281846</t>
  </si>
  <si>
    <t>4281850</t>
  </si>
  <si>
    <t>4282386</t>
  </si>
  <si>
    <t>4282387</t>
  </si>
  <si>
    <t>4282394</t>
  </si>
  <si>
    <t>4282395</t>
  </si>
  <si>
    <t>4282982</t>
  </si>
  <si>
    <t>4760916</t>
  </si>
  <si>
    <t>4760917</t>
  </si>
  <si>
    <t>4760925</t>
  </si>
  <si>
    <t>4760926</t>
  </si>
  <si>
    <t>4351288</t>
  </si>
  <si>
    <t>4381740</t>
  </si>
  <si>
    <t>4381741</t>
  </si>
  <si>
    <t>4381745</t>
  </si>
  <si>
    <t>4381748</t>
  </si>
  <si>
    <t>4381751</t>
  </si>
  <si>
    <t>4381759</t>
  </si>
  <si>
    <t>4381839</t>
  </si>
  <si>
    <t>4381840</t>
  </si>
  <si>
    <t>4381844</t>
  </si>
  <si>
    <t>4381847</t>
  </si>
  <si>
    <t>4381850</t>
  </si>
  <si>
    <t>4381858</t>
  </si>
  <si>
    <t>4382161</t>
  </si>
  <si>
    <t>4382427</t>
  </si>
  <si>
    <t>4311108</t>
  </si>
  <si>
    <t>4311112</t>
  </si>
  <si>
    <t>4311623</t>
  </si>
  <si>
    <t>4311627</t>
  </si>
  <si>
    <t>4312432</t>
  </si>
  <si>
    <t>4312433</t>
  </si>
  <si>
    <t>4312437</t>
  </si>
  <si>
    <t>4312440</t>
  </si>
  <si>
    <t>4312443</t>
  </si>
  <si>
    <t>4312451</t>
  </si>
  <si>
    <t>4313689</t>
  </si>
  <si>
    <t>4351833</t>
  </si>
  <si>
    <t>4351835</t>
  </si>
  <si>
    <t>4236415</t>
  </si>
  <si>
    <t>4236419</t>
  </si>
  <si>
    <t>4236423</t>
  </si>
  <si>
    <t>4236620</t>
  </si>
  <si>
    <t>4236691</t>
  </si>
  <si>
    <t>4236704</t>
  </si>
  <si>
    <t>4236792</t>
  </si>
  <si>
    <t>4236849</t>
  </si>
  <si>
    <t>4237034</t>
  </si>
  <si>
    <t>4237037</t>
  </si>
  <si>
    <t>4237162</t>
  </si>
  <si>
    <t>4330652</t>
  </si>
  <si>
    <t>4330654</t>
  </si>
  <si>
    <t>4330666</t>
  </si>
  <si>
    <t>4330667</t>
  </si>
  <si>
    <t>4330671</t>
  </si>
  <si>
    <t>4330674</t>
  </si>
  <si>
    <t>4330677</t>
  </si>
  <si>
    <t>4330680</t>
  </si>
  <si>
    <t>4330684</t>
  </si>
  <si>
    <t>4348737</t>
  </si>
  <si>
    <t>4336517</t>
  </si>
  <si>
    <t>4336519</t>
  </si>
  <si>
    <t>4337210</t>
  </si>
  <si>
    <t>4338047</t>
  </si>
  <si>
    <t>4338242</t>
  </si>
  <si>
    <t>4338244</t>
  </si>
  <si>
    <t>4338887</t>
  </si>
  <si>
    <t>4339099</t>
  </si>
  <si>
    <t>4339873</t>
  </si>
  <si>
    <t>4339874</t>
  </si>
  <si>
    <t>4339897</t>
  </si>
  <si>
    <t>4339898</t>
  </si>
  <si>
    <t>4339977</t>
  </si>
  <si>
    <t>4339979</t>
  </si>
  <si>
    <t>4340186</t>
  </si>
  <si>
    <t>4340188</t>
  </si>
  <si>
    <t>4340367</t>
  </si>
  <si>
    <t>4340369</t>
  </si>
  <si>
    <t>4340559</t>
  </si>
  <si>
    <t>4340561</t>
  </si>
  <si>
    <t>4341723</t>
  </si>
  <si>
    <t>4380517</t>
  </si>
  <si>
    <t>4380518</t>
  </si>
  <si>
    <t>4380520</t>
  </si>
  <si>
    <t>4380522</t>
  </si>
  <si>
    <t>4380524</t>
  </si>
  <si>
    <t>4380526</t>
  </si>
  <si>
    <t>4380528</t>
  </si>
  <si>
    <t>4323918</t>
  </si>
  <si>
    <t>4323919</t>
  </si>
  <si>
    <t>4323923</t>
  </si>
  <si>
    <t>4323926</t>
  </si>
  <si>
    <t>4323929</t>
  </si>
  <si>
    <t>4323937</t>
  </si>
  <si>
    <t>4324347</t>
  </si>
  <si>
    <t>4325348</t>
  </si>
  <si>
    <t>4325819</t>
  </si>
  <si>
    <t>4325820</t>
  </si>
  <si>
    <t>4325824</t>
  </si>
  <si>
    <t>4325827</t>
  </si>
  <si>
    <t>4325830</t>
  </si>
  <si>
    <t>4325838</t>
  </si>
  <si>
    <t>4326277</t>
  </si>
  <si>
    <t>4326278</t>
  </si>
  <si>
    <t>4326282</t>
  </si>
  <si>
    <t>4326285</t>
  </si>
  <si>
    <t>4326288</t>
  </si>
  <si>
    <t>4326296</t>
  </si>
  <si>
    <t>4326546</t>
  </si>
  <si>
    <t>4327126</t>
  </si>
  <si>
    <t>4243077</t>
  </si>
  <si>
    <t>4243078</t>
  </si>
  <si>
    <t>4243082</t>
  </si>
  <si>
    <t>4243085</t>
  </si>
  <si>
    <t>4243265</t>
  </si>
  <si>
    <t>4243268</t>
  </si>
  <si>
    <t>4243272</t>
  </si>
  <si>
    <t>4346240</t>
  </si>
  <si>
    <t>4346924</t>
  </si>
  <si>
    <t>4344696</t>
  </si>
  <si>
    <t>4344697</t>
  </si>
  <si>
    <t>4344701</t>
  </si>
  <si>
    <t>4344707</t>
  </si>
  <si>
    <t>4344715</t>
  </si>
  <si>
    <t>4344750</t>
  </si>
  <si>
    <t>4344751</t>
  </si>
  <si>
    <t>4344755</t>
  </si>
  <si>
    <t>4344758</t>
  </si>
  <si>
    <t>4344761</t>
  </si>
  <si>
    <t>4344769</t>
  </si>
  <si>
    <t>4344798</t>
  </si>
  <si>
    <t>4344799</t>
  </si>
  <si>
    <t>4344803</t>
  </si>
  <si>
    <t>4344806</t>
  </si>
  <si>
    <t>4344809</t>
  </si>
  <si>
    <t>4344817</t>
  </si>
  <si>
    <t>4344857</t>
  </si>
  <si>
    <t>4344858</t>
  </si>
  <si>
    <t>4344862</t>
  </si>
  <si>
    <t>4344865</t>
  </si>
  <si>
    <t>4344876</t>
  </si>
  <si>
    <t>4360442</t>
  </si>
  <si>
    <t>4249675</t>
  </si>
  <si>
    <t>4249677</t>
  </si>
  <si>
    <t>4250471</t>
  </si>
  <si>
    <t>4250473</t>
  </si>
  <si>
    <t>4257085</t>
  </si>
  <si>
    <t>4257086</t>
  </si>
  <si>
    <t>4257090</t>
  </si>
  <si>
    <t>4257093</t>
  </si>
  <si>
    <t>4257096</t>
  </si>
  <si>
    <t>4257099</t>
  </si>
  <si>
    <t>4257103</t>
  </si>
  <si>
    <t>4353817</t>
  </si>
  <si>
    <t>4389465</t>
  </si>
  <si>
    <t>4389466</t>
  </si>
  <si>
    <t>4389470</t>
  </si>
  <si>
    <t>4389473</t>
  </si>
  <si>
    <t>4389476</t>
  </si>
  <si>
    <t>4389484</t>
  </si>
  <si>
    <t>4389717</t>
  </si>
  <si>
    <t>4390454</t>
  </si>
  <si>
    <t>3369452</t>
  </si>
  <si>
    <t>3369525</t>
  </si>
  <si>
    <t>3370011</t>
  </si>
  <si>
    <t>3370287</t>
  </si>
  <si>
    <t>3370779</t>
  </si>
  <si>
    <t>3367646</t>
  </si>
  <si>
    <t>3367669</t>
  </si>
  <si>
    <t>3367716</t>
  </si>
  <si>
    <t>3367790</t>
  </si>
  <si>
    <t>3367813</t>
  </si>
  <si>
    <t>3367840</t>
  </si>
  <si>
    <t>3367873</t>
  </si>
  <si>
    <t>3367927</t>
  </si>
  <si>
    <t>3367955</t>
  </si>
  <si>
    <t>3367979</t>
  </si>
  <si>
    <t>3368009</t>
  </si>
  <si>
    <t>3368046</t>
  </si>
  <si>
    <t>3368072</t>
  </si>
  <si>
    <t>3368096</t>
  </si>
  <si>
    <t>3368126</t>
  </si>
  <si>
    <t>3368161</t>
  </si>
  <si>
    <t>3368184</t>
  </si>
  <si>
    <t>3368211</t>
  </si>
  <si>
    <t>3368238</t>
  </si>
  <si>
    <t>3368263</t>
  </si>
  <si>
    <t>3368284</t>
  </si>
  <si>
    <t>3368305</t>
  </si>
  <si>
    <t>3368326</t>
  </si>
  <si>
    <t>3368356</t>
  </si>
  <si>
    <t>3368416</t>
  </si>
  <si>
    <t>3368479</t>
  </si>
  <si>
    <t>3368502</t>
  </si>
  <si>
    <t>3368528</t>
  </si>
  <si>
    <t>3368552</t>
  </si>
  <si>
    <t>3368578</t>
  </si>
  <si>
    <t>3368606</t>
  </si>
  <si>
    <t>3368630</t>
  </si>
  <si>
    <t>3368660</t>
  </si>
  <si>
    <t>3368701</t>
  </si>
  <si>
    <t>3368735</t>
  </si>
  <si>
    <t>3368759</t>
  </si>
  <si>
    <t>3368783</t>
  </si>
  <si>
    <t>3368811</t>
  </si>
  <si>
    <t>3368852</t>
  </si>
  <si>
    <t>3369090</t>
  </si>
  <si>
    <t>4761569</t>
  </si>
  <si>
    <t>3371358</t>
  </si>
  <si>
    <t>3380532</t>
  </si>
  <si>
    <t>3373123</t>
  </si>
  <si>
    <t>3373269</t>
  </si>
  <si>
    <t>3373432</t>
  </si>
  <si>
    <t>3373586</t>
  </si>
  <si>
    <t>3373708</t>
  </si>
  <si>
    <t>3373825</t>
  </si>
  <si>
    <t>3373962</t>
  </si>
  <si>
    <t>3835854</t>
  </si>
  <si>
    <t>3407890</t>
  </si>
  <si>
    <t>3407891</t>
  </si>
  <si>
    <t>3407892</t>
  </si>
  <si>
    <t>3407893</t>
  </si>
  <si>
    <t>3407894</t>
  </si>
  <si>
    <t>3407895</t>
  </si>
  <si>
    <t>3407916</t>
  </si>
  <si>
    <t>3407917</t>
  </si>
  <si>
    <t>3407918</t>
  </si>
  <si>
    <t>3407919</t>
  </si>
  <si>
    <t>3408219</t>
  </si>
  <si>
    <t>3408220</t>
  </si>
  <si>
    <t>3408221</t>
  </si>
  <si>
    <t>3408222</t>
  </si>
  <si>
    <t>3408223</t>
  </si>
  <si>
    <t>3408224</t>
  </si>
  <si>
    <t>3408509</t>
  </si>
  <si>
    <t>3408510</t>
  </si>
  <si>
    <t>3408511</t>
  </si>
  <si>
    <t>3408512</t>
  </si>
  <si>
    <t>3408513</t>
  </si>
  <si>
    <t>3408569</t>
  </si>
  <si>
    <t>3408570</t>
  </si>
  <si>
    <t>3408571</t>
  </si>
  <si>
    <t>3408572</t>
  </si>
  <si>
    <t>3408575</t>
  </si>
  <si>
    <t>3408576</t>
  </si>
  <si>
    <t>3408577</t>
  </si>
  <si>
    <t>3408578</t>
  </si>
  <si>
    <t>3408579</t>
  </si>
  <si>
    <t>3408752</t>
  </si>
  <si>
    <t>3408753</t>
  </si>
  <si>
    <t>3408755</t>
  </si>
  <si>
    <t>3408756</t>
  </si>
  <si>
    <t>3408782</t>
  </si>
  <si>
    <t>3408783</t>
  </si>
  <si>
    <t>3408784</t>
  </si>
  <si>
    <t>3408785</t>
  </si>
  <si>
    <t>3408786</t>
  </si>
  <si>
    <t>3408842</t>
  </si>
  <si>
    <t>3408843</t>
  </si>
  <si>
    <t>3408844</t>
  </si>
  <si>
    <t>3408845</t>
  </si>
  <si>
    <t>3408846</t>
  </si>
  <si>
    <t>3408847</t>
  </si>
  <si>
    <t>3408848</t>
  </si>
  <si>
    <t>3408849</t>
  </si>
  <si>
    <t>3408850</t>
  </si>
  <si>
    <t>3408851</t>
  </si>
  <si>
    <t>3408852</t>
  </si>
  <si>
    <t>3408929</t>
  </si>
  <si>
    <t>3408930</t>
  </si>
  <si>
    <t>3408931</t>
  </si>
  <si>
    <t>3408932</t>
  </si>
  <si>
    <t>3408963</t>
  </si>
  <si>
    <t>3408964</t>
  </si>
  <si>
    <t>3408965</t>
  </si>
  <si>
    <t>3408966</t>
  </si>
  <si>
    <t>3408967</t>
  </si>
  <si>
    <t>3408968</t>
  </si>
  <si>
    <t>3409069</t>
  </si>
  <si>
    <t>3409070</t>
  </si>
  <si>
    <t>3409071</t>
  </si>
  <si>
    <t>3409072</t>
  </si>
  <si>
    <t>3409073</t>
  </si>
  <si>
    <t>3409074</t>
  </si>
  <si>
    <t>3409175</t>
  </si>
  <si>
    <t>3409176</t>
  </si>
  <si>
    <t>3409177</t>
  </si>
  <si>
    <t>3409178</t>
  </si>
  <si>
    <t>3409179</t>
  </si>
  <si>
    <t>3409180</t>
  </si>
  <si>
    <t>3409446</t>
  </si>
  <si>
    <t>3409447</t>
  </si>
  <si>
    <t>3409448</t>
  </si>
  <si>
    <t>3409449</t>
  </si>
  <si>
    <t>3409470</t>
  </si>
  <si>
    <t>3409471</t>
  </si>
  <si>
    <t>3409472</t>
  </si>
  <si>
    <t>3409473</t>
  </si>
  <si>
    <t>3409494</t>
  </si>
  <si>
    <t>3409495</t>
  </si>
  <si>
    <t>3409496</t>
  </si>
  <si>
    <t>3409497</t>
  </si>
  <si>
    <t>3409518</t>
  </si>
  <si>
    <t>3409519</t>
  </si>
  <si>
    <t>3409520</t>
  </si>
  <si>
    <t>3409521</t>
  </si>
  <si>
    <t>3409738</t>
  </si>
  <si>
    <t>3409739</t>
  </si>
  <si>
    <t>3409740</t>
  </si>
  <si>
    <t>3409741</t>
  </si>
  <si>
    <t>3409742</t>
  </si>
  <si>
    <t>3409743</t>
  </si>
  <si>
    <t>3409744</t>
  </si>
  <si>
    <t>3409745</t>
  </si>
  <si>
    <t>3409746</t>
  </si>
  <si>
    <t>3409747</t>
  </si>
  <si>
    <t>3409748</t>
  </si>
  <si>
    <t>3409749</t>
  </si>
  <si>
    <t>3409750</t>
  </si>
  <si>
    <t>3409751</t>
  </si>
  <si>
    <t>3409752</t>
  </si>
  <si>
    <t>3409753</t>
  </si>
  <si>
    <t>3409754</t>
  </si>
  <si>
    <t>3409755</t>
  </si>
  <si>
    <t>3409756</t>
  </si>
  <si>
    <t>3409757</t>
  </si>
  <si>
    <t>3409758</t>
  </si>
  <si>
    <t>3409759</t>
  </si>
  <si>
    <t>3409760</t>
  </si>
  <si>
    <t>3409761</t>
  </si>
  <si>
    <t>3409762</t>
  </si>
  <si>
    <t>3410119</t>
  </si>
  <si>
    <t>3410120</t>
  </si>
  <si>
    <t>3410121</t>
  </si>
  <si>
    <t>3410122</t>
  </si>
  <si>
    <t>3411028</t>
  </si>
  <si>
    <t>3411029</t>
  </si>
  <si>
    <t>3411030</t>
  </si>
  <si>
    <t>3411031</t>
  </si>
  <si>
    <t>3411032</t>
  </si>
  <si>
    <t>3411088</t>
  </si>
  <si>
    <t>3411089</t>
  </si>
  <si>
    <t>3411090</t>
  </si>
  <si>
    <t>3411091</t>
  </si>
  <si>
    <t>3411094</t>
  </si>
  <si>
    <t>3411095</t>
  </si>
  <si>
    <t>3411096</t>
  </si>
  <si>
    <t>3411097</t>
  </si>
  <si>
    <t>3411098</t>
  </si>
  <si>
    <t>3411149</t>
  </si>
  <si>
    <t>3411150</t>
  </si>
  <si>
    <t>3411151</t>
  </si>
  <si>
    <t>3411152</t>
  </si>
  <si>
    <t>3411153</t>
  </si>
  <si>
    <t>3411154</t>
  </si>
  <si>
    <t>3411155</t>
  </si>
  <si>
    <t>3411156</t>
  </si>
  <si>
    <t>3411157</t>
  </si>
  <si>
    <t>3411158</t>
  </si>
  <si>
    <t>3411184</t>
  </si>
  <si>
    <t>3411185</t>
  </si>
  <si>
    <t>3411186</t>
  </si>
  <si>
    <t>3411187</t>
  </si>
  <si>
    <t>3411188</t>
  </si>
  <si>
    <t>3411214</t>
  </si>
  <si>
    <t>3411216</t>
  </si>
  <si>
    <t>3411217</t>
  </si>
  <si>
    <t>3411218</t>
  </si>
  <si>
    <t>4970605</t>
  </si>
  <si>
    <t>4970685</t>
  </si>
  <si>
    <t>4209909</t>
  </si>
  <si>
    <t>3837950</t>
  </si>
  <si>
    <t>3823502</t>
  </si>
  <si>
    <t>3823856</t>
  </si>
  <si>
    <t>3824248</t>
  </si>
  <si>
    <t>3824491</t>
  </si>
  <si>
    <t>3825408</t>
  </si>
  <si>
    <t>4209345</t>
  </si>
  <si>
    <t>4971988</t>
  </si>
  <si>
    <t>4971995</t>
  </si>
  <si>
    <t>4373776</t>
  </si>
  <si>
    <t>4373777</t>
  </si>
  <si>
    <t>4373778</t>
  </si>
  <si>
    <t>4316961</t>
  </si>
  <si>
    <t>4316972</t>
  </si>
  <si>
    <t>4316993</t>
  </si>
  <si>
    <t>4316994</t>
  </si>
  <si>
    <t>4316995</t>
  </si>
  <si>
    <t>4317001</t>
  </si>
  <si>
    <t>4368263</t>
  </si>
  <si>
    <t>4368436</t>
  </si>
  <si>
    <t>4368770</t>
  </si>
  <si>
    <t>4369126</t>
  </si>
  <si>
    <t>4369274</t>
  </si>
  <si>
    <t>4255350</t>
  </si>
  <si>
    <t>4255351</t>
  </si>
  <si>
    <t>4255352</t>
  </si>
  <si>
    <t>4255363</t>
  </si>
  <si>
    <t>4255375</t>
  </si>
  <si>
    <t>4255379</t>
  </si>
  <si>
    <t>4255400</t>
  </si>
  <si>
    <t>4255401</t>
  </si>
  <si>
    <t>4255408</t>
  </si>
  <si>
    <t>4255415</t>
  </si>
  <si>
    <t>4242037</t>
  </si>
  <si>
    <t>4242038</t>
  </si>
  <si>
    <t>4242039</t>
  </si>
  <si>
    <t>4242695</t>
  </si>
  <si>
    <t>4354313</t>
  </si>
  <si>
    <t>3408117</t>
  </si>
  <si>
    <t>3408129</t>
  </si>
  <si>
    <t>3408130</t>
  </si>
  <si>
    <t>3408131</t>
  </si>
  <si>
    <t>3408132</t>
  </si>
  <si>
    <t>3408133</t>
  </si>
  <si>
    <t>3408135</t>
  </si>
  <si>
    <t>3408143</t>
  </si>
  <si>
    <t>3408145</t>
  </si>
  <si>
    <t>3408153</t>
  </si>
  <si>
    <t>3410025</t>
  </si>
  <si>
    <t>3410026</t>
  </si>
  <si>
    <t>3410036</t>
  </si>
  <si>
    <t>3410037</t>
  </si>
  <si>
    <t>3410039</t>
  </si>
  <si>
    <t>3410040</t>
  </si>
  <si>
    <t>3410041</t>
  </si>
  <si>
    <t>3410042</t>
  </si>
  <si>
    <t>3410043</t>
  </si>
  <si>
    <t>3410044</t>
  </si>
  <si>
    <t>3410045</t>
  </si>
  <si>
    <t>3410046</t>
  </si>
  <si>
    <t>3410047</t>
  </si>
  <si>
    <t>3410049</t>
  </si>
  <si>
    <t>3410051</t>
  </si>
  <si>
    <t>3410052</t>
  </si>
  <si>
    <t>3410055</t>
  </si>
  <si>
    <t>3410056</t>
  </si>
  <si>
    <t>3410060</t>
  </si>
  <si>
    <t>3410061</t>
  </si>
  <si>
    <t>3411266</t>
  </si>
  <si>
    <t>3411937</t>
  </si>
  <si>
    <t>3411938</t>
  </si>
  <si>
    <t>3411945</t>
  </si>
  <si>
    <t>3411948</t>
  </si>
  <si>
    <t>3411949</t>
  </si>
  <si>
    <t>3411951</t>
  </si>
  <si>
    <t>3411952</t>
  </si>
  <si>
    <t>3411953</t>
  </si>
  <si>
    <t>3411954</t>
  </si>
  <si>
    <t>3411956</t>
  </si>
  <si>
    <t>3411957</t>
  </si>
  <si>
    <t>3411958</t>
  </si>
  <si>
    <t>3411959</t>
  </si>
  <si>
    <t>3411960</t>
  </si>
  <si>
    <t>3411961</t>
  </si>
  <si>
    <t>3411962</t>
  </si>
  <si>
    <t>3411963</t>
  </si>
  <si>
    <t>3411970</t>
  </si>
  <si>
    <t>3411971</t>
  </si>
  <si>
    <t>3411972</t>
  </si>
  <si>
    <t>3432473</t>
  </si>
  <si>
    <t>4245120</t>
  </si>
  <si>
    <t>4246244</t>
  </si>
  <si>
    <t>4246245</t>
  </si>
  <si>
    <t>4246246</t>
  </si>
  <si>
    <t>4246280</t>
  </si>
  <si>
    <t>4246281</t>
  </si>
  <si>
    <t>4246282</t>
  </si>
  <si>
    <t>4246657</t>
  </si>
  <si>
    <t>4246664</t>
  </si>
  <si>
    <t>4246665</t>
  </si>
  <si>
    <t>4246697</t>
  </si>
  <si>
    <t>4246704</t>
  </si>
  <si>
    <t>4246705</t>
  </si>
  <si>
    <t>4246926</t>
  </si>
  <si>
    <t>4248180</t>
  </si>
  <si>
    <t>4248181</t>
  </si>
  <si>
    <t>4248182</t>
  </si>
  <si>
    <t>4248528</t>
  </si>
  <si>
    <t>4249468</t>
  </si>
  <si>
    <t>4356165</t>
  </si>
  <si>
    <t>3431626</t>
  </si>
  <si>
    <t>4357197</t>
  </si>
  <si>
    <t>3430493</t>
  </si>
  <si>
    <t>4319563</t>
  </si>
  <si>
    <t>4320786</t>
  </si>
  <si>
    <t>4281484</t>
  </si>
  <si>
    <t>4281492</t>
  </si>
  <si>
    <t>4281499</t>
  </si>
  <si>
    <t>4281500</t>
  </si>
  <si>
    <t>4281506</t>
  </si>
  <si>
    <t>4281530</t>
  </si>
  <si>
    <t>4281531</t>
  </si>
  <si>
    <t>4281532</t>
  </si>
  <si>
    <t>4281544</t>
  </si>
  <si>
    <t>4281553</t>
  </si>
  <si>
    <t>4281556</t>
  </si>
  <si>
    <t>4281562</t>
  </si>
  <si>
    <t>4281573</t>
  </si>
  <si>
    <t>4281598</t>
  </si>
  <si>
    <t>4281599</t>
  </si>
  <si>
    <t>4281600</t>
  </si>
  <si>
    <t>4281622</t>
  </si>
  <si>
    <t>4281623</t>
  </si>
  <si>
    <t>4281624</t>
  </si>
  <si>
    <t>4281644</t>
  </si>
  <si>
    <t>4281651</t>
  </si>
  <si>
    <t>4281652</t>
  </si>
  <si>
    <t>4281672</t>
  </si>
  <si>
    <t>4281679</t>
  </si>
  <si>
    <t>4281680</t>
  </si>
  <si>
    <t>4281692</t>
  </si>
  <si>
    <t>4281702</t>
  </si>
  <si>
    <t>4281703</t>
  </si>
  <si>
    <t>4281704</t>
  </si>
  <si>
    <t>4281712</t>
  </si>
  <si>
    <t>4281720</t>
  </si>
  <si>
    <t>4281728</t>
  </si>
  <si>
    <t>4281736</t>
  </si>
  <si>
    <t>4281758</t>
  </si>
  <si>
    <t>4281759</t>
  </si>
  <si>
    <t>4281760</t>
  </si>
  <si>
    <t>4281771</t>
  </si>
  <si>
    <t>4281783</t>
  </si>
  <si>
    <t>4281787</t>
  </si>
  <si>
    <t>4281808</t>
  </si>
  <si>
    <t>4281809</t>
  </si>
  <si>
    <t>4281816</t>
  </si>
  <si>
    <t>4281823</t>
  </si>
  <si>
    <t>4281838</t>
  </si>
  <si>
    <t>4281841</t>
  </si>
  <si>
    <t>4281844</t>
  </si>
  <si>
    <t>4281847</t>
  </si>
  <si>
    <t>4281848</t>
  </si>
  <si>
    <t>4323707</t>
  </si>
  <si>
    <t>3790142</t>
  </si>
  <si>
    <t>4381755</t>
  </si>
  <si>
    <t>4381756</t>
  </si>
  <si>
    <t>4381757</t>
  </si>
  <si>
    <t>4381854</t>
  </si>
  <si>
    <t>4381855</t>
  </si>
  <si>
    <t>4381856</t>
  </si>
  <si>
    <t>4382284</t>
  </si>
  <si>
    <t>4294134</t>
  </si>
  <si>
    <t>4311109</t>
  </si>
  <si>
    <t>4311628</t>
  </si>
  <si>
    <t>4312446</t>
  </si>
  <si>
    <t>4312447</t>
  </si>
  <si>
    <t>4312448</t>
  </si>
  <si>
    <t>4312449</t>
  </si>
  <si>
    <t>4313310</t>
  </si>
  <si>
    <t>3434387</t>
  </si>
  <si>
    <t>4236649</t>
  </si>
  <si>
    <t>4236752</t>
  </si>
  <si>
    <t>4236874</t>
  </si>
  <si>
    <t>4236893</t>
  </si>
  <si>
    <t>4237038</t>
  </si>
  <si>
    <t>4330657</t>
  </si>
  <si>
    <t>4330672</t>
  </si>
  <si>
    <t>4330675</t>
  </si>
  <si>
    <t>4330678</t>
  </si>
  <si>
    <t>4330681</t>
  </si>
  <si>
    <t>4330682</t>
  </si>
  <si>
    <t>4380693</t>
  </si>
  <si>
    <t>4380694</t>
  </si>
  <si>
    <t>4380695</t>
  </si>
  <si>
    <t>4380696</t>
  </si>
  <si>
    <t>4380697</t>
  </si>
  <si>
    <t>4323933</t>
  </si>
  <si>
    <t>4323934</t>
  </si>
  <si>
    <t>4323935</t>
  </si>
  <si>
    <t>4326292</t>
  </si>
  <si>
    <t>4326293</t>
  </si>
  <si>
    <t>4326294</t>
  </si>
  <si>
    <t>4327497</t>
  </si>
  <si>
    <t>3456606</t>
  </si>
  <si>
    <t>4243083</t>
  </si>
  <si>
    <t>4243086</t>
  </si>
  <si>
    <t>4243269</t>
  </si>
  <si>
    <t>4344709</t>
  </si>
  <si>
    <t>4344710</t>
  </si>
  <si>
    <t>4344717</t>
  </si>
  <si>
    <t>4344870</t>
  </si>
  <si>
    <t>4344871</t>
  </si>
  <si>
    <t>4344878</t>
  </si>
  <si>
    <t>4249681</t>
  </si>
  <si>
    <t>4250477</t>
  </si>
  <si>
    <t>4257091</t>
  </si>
  <si>
    <t>4257094</t>
  </si>
  <si>
    <t>4257097</t>
  </si>
  <si>
    <t>4257100</t>
  </si>
  <si>
    <t>4257101</t>
  </si>
  <si>
    <t>4834753</t>
  </si>
  <si>
    <t>4834757</t>
  </si>
  <si>
    <t>4834761</t>
  </si>
  <si>
    <t>4834765</t>
  </si>
  <si>
    <t>4834769</t>
  </si>
  <si>
    <t>4834773</t>
  </si>
  <si>
    <t>4834777</t>
  </si>
  <si>
    <t>4834781</t>
  </si>
  <si>
    <t>4834785</t>
  </si>
  <si>
    <t>4834789</t>
  </si>
  <si>
    <t>4834793</t>
  </si>
  <si>
    <t>4834797</t>
  </si>
  <si>
    <t>4834801</t>
  </si>
  <si>
    <t>4834805</t>
  </si>
  <si>
    <t>4834809</t>
  </si>
  <si>
    <t>4834813</t>
  </si>
  <si>
    <t>4834817</t>
  </si>
  <si>
    <t>4834821</t>
  </si>
  <si>
    <t>4834924</t>
  </si>
  <si>
    <t>4835220</t>
  </si>
  <si>
    <t>4863326</t>
  </si>
  <si>
    <t>4863924</t>
  </si>
  <si>
    <t>4852238</t>
  </si>
  <si>
    <t>4852242</t>
  </si>
  <si>
    <t>4852246</t>
  </si>
  <si>
    <t>4852250</t>
  </si>
  <si>
    <t>4852254</t>
  </si>
  <si>
    <t>4852258</t>
  </si>
  <si>
    <t>4852499</t>
  </si>
  <si>
    <t>4853181</t>
  </si>
  <si>
    <t>4835973</t>
  </si>
  <si>
    <t>4835974</t>
  </si>
  <si>
    <t>4835975</t>
  </si>
  <si>
    <t>4835976</t>
  </si>
  <si>
    <t>4835977</t>
  </si>
  <si>
    <t>4835978</t>
  </si>
  <si>
    <t>4835979</t>
  </si>
  <si>
    <t>4835980</t>
  </si>
  <si>
    <t>4835981</t>
  </si>
  <si>
    <t>4835982</t>
  </si>
  <si>
    <t>4835983</t>
  </si>
  <si>
    <t>4835984</t>
  </si>
  <si>
    <t>4835985</t>
  </si>
  <si>
    <t>4835986</t>
  </si>
  <si>
    <t>4835987</t>
  </si>
  <si>
    <t>4835988</t>
  </si>
  <si>
    <t>4836164</t>
  </si>
  <si>
    <t>4836168</t>
  </si>
  <si>
    <t>4836172</t>
  </si>
  <si>
    <t>4836176</t>
  </si>
  <si>
    <t>4836180</t>
  </si>
  <si>
    <t>4836184</t>
  </si>
  <si>
    <t>4836188</t>
  </si>
  <si>
    <t>4836192</t>
  </si>
  <si>
    <t>4836196</t>
  </si>
  <si>
    <t>4836200</t>
  </si>
  <si>
    <t>4836204</t>
  </si>
  <si>
    <t>4836473</t>
  </si>
  <si>
    <t>4836732</t>
  </si>
  <si>
    <t>4837393</t>
  </si>
  <si>
    <t>4840581</t>
  </si>
  <si>
    <t>4840585</t>
  </si>
  <si>
    <t>4840589</t>
  </si>
  <si>
    <t>4840593</t>
  </si>
  <si>
    <t>4840597</t>
  </si>
  <si>
    <t>4840601</t>
  </si>
  <si>
    <t>4840605</t>
  </si>
  <si>
    <t>4840609</t>
  </si>
  <si>
    <t>4840613</t>
  </si>
  <si>
    <t>4840617</t>
  </si>
  <si>
    <t>4840621</t>
  </si>
  <si>
    <t>4840625</t>
  </si>
  <si>
    <t>4841129</t>
  </si>
  <si>
    <t>4866853</t>
  </si>
  <si>
    <t>4843441</t>
  </si>
  <si>
    <t>4843442</t>
  </si>
  <si>
    <t>4843443</t>
  </si>
  <si>
    <t>4843444</t>
  </si>
  <si>
    <t>4843445</t>
  </si>
  <si>
    <t>4843446</t>
  </si>
  <si>
    <t>4843447</t>
  </si>
  <si>
    <t>4843448</t>
  </si>
  <si>
    <t>4843449</t>
  </si>
  <si>
    <t>4843450</t>
  </si>
  <si>
    <t>4843451</t>
  </si>
  <si>
    <t>4843498</t>
  </si>
  <si>
    <t>4843502</t>
  </si>
  <si>
    <t>4843506</t>
  </si>
  <si>
    <t>4843510</t>
  </si>
  <si>
    <t>4843514</t>
  </si>
  <si>
    <t>4843518</t>
  </si>
  <si>
    <t>4843522</t>
  </si>
  <si>
    <t>4843526</t>
  </si>
  <si>
    <t>4843780</t>
  </si>
  <si>
    <t>4843781</t>
  </si>
  <si>
    <t>4843782</t>
  </si>
  <si>
    <t>4843783</t>
  </si>
  <si>
    <t>4843784</t>
  </si>
  <si>
    <t>4843785</t>
  </si>
  <si>
    <t>4843786</t>
  </si>
  <si>
    <t>4843787</t>
  </si>
  <si>
    <t>4843788</t>
  </si>
  <si>
    <t>4843789</t>
  </si>
  <si>
    <t>4843790</t>
  </si>
  <si>
    <t>4843791</t>
  </si>
  <si>
    <t>4843792</t>
  </si>
  <si>
    <t>4843793</t>
  </si>
  <si>
    <t>4843794</t>
  </si>
  <si>
    <t>4843795</t>
  </si>
  <si>
    <t>4843939</t>
  </si>
  <si>
    <t>4844040</t>
  </si>
  <si>
    <t>4844041</t>
  </si>
  <si>
    <t>4844042</t>
  </si>
  <si>
    <t>4844043</t>
  </si>
  <si>
    <t>4844044</t>
  </si>
  <si>
    <t>4844045</t>
  </si>
  <si>
    <t>4844046</t>
  </si>
  <si>
    <t>4844047</t>
  </si>
  <si>
    <t>4844048</t>
  </si>
  <si>
    <t>4844252</t>
  </si>
  <si>
    <t>4844468</t>
  </si>
  <si>
    <t>4845811</t>
  </si>
  <si>
    <t>4845812</t>
  </si>
  <si>
    <t>4845813</t>
  </si>
  <si>
    <t>4845815</t>
  </si>
  <si>
    <t>4845816</t>
  </si>
  <si>
    <t>4845817</t>
  </si>
  <si>
    <t>4845818</t>
  </si>
  <si>
    <t>4845819</t>
  </si>
  <si>
    <t>4845820</t>
  </si>
  <si>
    <t>4845821</t>
  </si>
  <si>
    <t>4845822</t>
  </si>
  <si>
    <t>4845823</t>
  </si>
  <si>
    <t>4845824</t>
  </si>
  <si>
    <t>4845825</t>
  </si>
  <si>
    <t>4845826</t>
  </si>
  <si>
    <t>4845827</t>
  </si>
  <si>
    <t>4845828</t>
  </si>
  <si>
    <t>4845830</t>
  </si>
  <si>
    <t>4845831</t>
  </si>
  <si>
    <t>4845832</t>
  </si>
  <si>
    <t>4845833</t>
  </si>
  <si>
    <t>4845834</t>
  </si>
  <si>
    <t>4845835</t>
  </si>
  <si>
    <t>4845836</t>
  </si>
  <si>
    <t>4845837</t>
  </si>
  <si>
    <t>4845838</t>
  </si>
  <si>
    <t>4845839</t>
  </si>
  <si>
    <t>4845840</t>
  </si>
  <si>
    <t>4845841</t>
  </si>
  <si>
    <t>4845842</t>
  </si>
  <si>
    <t>4845843</t>
  </si>
  <si>
    <t>4845844</t>
  </si>
  <si>
    <t>4845845</t>
  </si>
  <si>
    <t>4845846</t>
  </si>
  <si>
    <t>4845847</t>
  </si>
  <si>
    <t>4845848</t>
  </si>
  <si>
    <t>4845849</t>
  </si>
  <si>
    <t>4845850</t>
  </si>
  <si>
    <t>4845851</t>
  </si>
  <si>
    <t>4845852</t>
  </si>
  <si>
    <t>4845853</t>
  </si>
  <si>
    <t>4845854</t>
  </si>
  <si>
    <t>4845855</t>
  </si>
  <si>
    <t>4845856</t>
  </si>
  <si>
    <t>4845857</t>
  </si>
  <si>
    <t>4845858</t>
  </si>
  <si>
    <t>4845859</t>
  </si>
  <si>
    <t>4845860</t>
  </si>
  <si>
    <t>4845861</t>
  </si>
  <si>
    <t>4845862</t>
  </si>
  <si>
    <t>4845863</t>
  </si>
  <si>
    <t>4845864</t>
  </si>
  <si>
    <t>4845865</t>
  </si>
  <si>
    <t>4845866</t>
  </si>
  <si>
    <t>4845867</t>
  </si>
  <si>
    <t>4845868</t>
  </si>
  <si>
    <t>4845869</t>
  </si>
  <si>
    <t>4845870</t>
  </si>
  <si>
    <t>4845871</t>
  </si>
  <si>
    <t>4845872</t>
  </si>
  <si>
    <t>4845873</t>
  </si>
  <si>
    <t>4845874</t>
  </si>
  <si>
    <t>4845875</t>
  </si>
  <si>
    <t>4845876</t>
  </si>
  <si>
    <t>4845877</t>
  </si>
  <si>
    <t>4845878</t>
  </si>
  <si>
    <t>4845879</t>
  </si>
  <si>
    <t>4845880</t>
  </si>
  <si>
    <t>4845881</t>
  </si>
  <si>
    <t>4845882</t>
  </si>
  <si>
    <t>4845883</t>
  </si>
  <si>
    <t>4845884</t>
  </si>
  <si>
    <t>4845885</t>
  </si>
  <si>
    <t>4845886</t>
  </si>
  <si>
    <t>4845887</t>
  </si>
  <si>
    <t>4845888</t>
  </si>
  <si>
    <t>4845889</t>
  </si>
  <si>
    <t>4845890</t>
  </si>
  <si>
    <t>4845891</t>
  </si>
  <si>
    <t>4845892</t>
  </si>
  <si>
    <t>4845893</t>
  </si>
  <si>
    <t>4845894</t>
  </si>
  <si>
    <t>4845895</t>
  </si>
  <si>
    <t>4845896</t>
  </si>
  <si>
    <t>4845897</t>
  </si>
  <si>
    <t>4845898</t>
  </si>
  <si>
    <t>4845899</t>
  </si>
  <si>
    <t>4845900</t>
  </si>
  <si>
    <t>4845901</t>
  </si>
  <si>
    <t>4845902</t>
  </si>
  <si>
    <t>4845903</t>
  </si>
  <si>
    <t>4845904</t>
  </si>
  <si>
    <t>4845905</t>
  </si>
  <si>
    <t>4845906</t>
  </si>
  <si>
    <t>4845907</t>
  </si>
  <si>
    <t>4845908</t>
  </si>
  <si>
    <t>4845909</t>
  </si>
  <si>
    <t>4845910</t>
  </si>
  <si>
    <t>4845911</t>
  </si>
  <si>
    <t>4845912</t>
  </si>
  <si>
    <t>4845913</t>
  </si>
  <si>
    <t>4845914</t>
  </si>
  <si>
    <t>4837623</t>
  </si>
  <si>
    <t>4837627</t>
  </si>
  <si>
    <t>4837631</t>
  </si>
  <si>
    <t>4837640</t>
  </si>
  <si>
    <t>4837644</t>
  </si>
  <si>
    <t>4837648</t>
  </si>
  <si>
    <t>4837652</t>
  </si>
  <si>
    <t>4837656</t>
  </si>
  <si>
    <t>4837660</t>
  </si>
  <si>
    <t>4837664</t>
  </si>
  <si>
    <t>4837668</t>
  </si>
  <si>
    <t>4837672</t>
  </si>
  <si>
    <t>4838207</t>
  </si>
  <si>
    <t>4838917</t>
  </si>
  <si>
    <t>4839427</t>
  </si>
  <si>
    <t>4970339</t>
  </si>
  <si>
    <t>4970370</t>
  </si>
  <si>
    <t>4865054</t>
  </si>
  <si>
    <t>4865712</t>
  </si>
  <si>
    <t>4859118</t>
  </si>
  <si>
    <t>4833376</t>
  </si>
  <si>
    <t>4833380</t>
  </si>
  <si>
    <t>4833384</t>
  </si>
  <si>
    <t>4833388</t>
  </si>
  <si>
    <t>4833392</t>
  </si>
  <si>
    <t>4833396</t>
  </si>
  <si>
    <t>4833400</t>
  </si>
  <si>
    <t>4833404</t>
  </si>
  <si>
    <t>4833408</t>
  </si>
  <si>
    <t>4833412</t>
  </si>
  <si>
    <t>4833416</t>
  </si>
  <si>
    <t>4833445</t>
  </si>
  <si>
    <t>4833449</t>
  </si>
  <si>
    <t>4833453</t>
  </si>
  <si>
    <t>4833457</t>
  </si>
  <si>
    <t>4833461</t>
  </si>
  <si>
    <t>4833465</t>
  </si>
  <si>
    <t>4833469</t>
  </si>
  <si>
    <t>4833473</t>
  </si>
  <si>
    <t>4833477</t>
  </si>
  <si>
    <t>4833481</t>
  </si>
  <si>
    <t>4833485</t>
  </si>
  <si>
    <t>4833714</t>
  </si>
  <si>
    <t>4833980</t>
  </si>
  <si>
    <t>4831241</t>
  </si>
  <si>
    <t>4831551</t>
  </si>
  <si>
    <t>4831555</t>
  </si>
  <si>
    <t>4831559</t>
  </si>
  <si>
    <t>4831567</t>
  </si>
  <si>
    <t>4831571</t>
  </si>
  <si>
    <t>4831579</t>
  </si>
  <si>
    <t>4831583</t>
  </si>
  <si>
    <t>4831587</t>
  </si>
  <si>
    <t>4831591</t>
  </si>
  <si>
    <t>4831595</t>
  </si>
  <si>
    <t>4831599</t>
  </si>
  <si>
    <t>4831603</t>
  </si>
  <si>
    <t>4831607</t>
  </si>
  <si>
    <t>4857102</t>
  </si>
  <si>
    <t>4858234</t>
  </si>
  <si>
    <t>4858530</t>
  </si>
  <si>
    <t>4839900</t>
  </si>
  <si>
    <t>4839901</t>
  </si>
  <si>
    <t>4839902</t>
  </si>
  <si>
    <t>4839903</t>
  </si>
  <si>
    <t>4839904</t>
  </si>
  <si>
    <t>4839965</t>
  </si>
  <si>
    <t>4840048</t>
  </si>
  <si>
    <t>4840075</t>
  </si>
  <si>
    <t>4840114</t>
  </si>
  <si>
    <t>4840118</t>
  </si>
  <si>
    <t>4840332</t>
  </si>
  <si>
    <t>4859749</t>
  </si>
  <si>
    <t>4860034</t>
  </si>
  <si>
    <t>4860354</t>
  </si>
  <si>
    <t>4860799</t>
  </si>
  <si>
    <t>4861298</t>
  </si>
  <si>
    <t>4862031</t>
  </si>
  <si>
    <t>4862574</t>
  </si>
  <si>
    <t>4972310</t>
  </si>
  <si>
    <t>4972450</t>
  </si>
  <si>
    <t>4831859</t>
  </si>
  <si>
    <t>4832832</t>
  </si>
  <si>
    <t>4847145</t>
  </si>
  <si>
    <t>4847231</t>
  </si>
  <si>
    <t>4847471</t>
  </si>
  <si>
    <t>4847489</t>
  </si>
  <si>
    <t>4847675</t>
  </si>
  <si>
    <t>4847990</t>
  </si>
  <si>
    <t>4847994</t>
  </si>
  <si>
    <t>4841652</t>
  </si>
  <si>
    <t>4841653</t>
  </si>
  <si>
    <t>4841654</t>
  </si>
  <si>
    <t>4841655</t>
  </si>
  <si>
    <t>4841656</t>
  </si>
  <si>
    <t>4841657</t>
  </si>
  <si>
    <t>4841658</t>
  </si>
  <si>
    <t>4841659</t>
  </si>
  <si>
    <t>4841660</t>
  </si>
  <si>
    <t>4841938</t>
  </si>
  <si>
    <t>4842827</t>
  </si>
  <si>
    <t>4842956</t>
  </si>
  <si>
    <t>4842960</t>
  </si>
  <si>
    <t>4842964</t>
  </si>
  <si>
    <t>4842968</t>
  </si>
  <si>
    <t>4842972</t>
  </si>
  <si>
    <t>4842976</t>
  </si>
  <si>
    <t>4842980</t>
  </si>
  <si>
    <t>4843127</t>
  </si>
  <si>
    <t>3414971</t>
  </si>
  <si>
    <t>3415077</t>
  </si>
  <si>
    <t>3415091</t>
  </si>
  <si>
    <t>3415117</t>
  </si>
  <si>
    <t>3415151</t>
  </si>
  <si>
    <t>3415171</t>
  </si>
  <si>
    <t>3415231</t>
  </si>
  <si>
    <t>3415249</t>
  </si>
  <si>
    <t>3415345</t>
  </si>
  <si>
    <t>3415399</t>
  </si>
  <si>
    <t>3415443</t>
  </si>
  <si>
    <t>3415487</t>
  </si>
  <si>
    <t>3415507</t>
  </si>
  <si>
    <t>3415541</t>
  </si>
  <si>
    <t>3415563</t>
  </si>
  <si>
    <t>3415637</t>
  </si>
  <si>
    <t>3415725</t>
  </si>
  <si>
    <t>3415745</t>
  </si>
  <si>
    <t>3415763</t>
  </si>
  <si>
    <t>3415873</t>
  </si>
  <si>
    <t>3415891</t>
  </si>
  <si>
    <t>3415907</t>
  </si>
  <si>
    <t>3415923</t>
  </si>
  <si>
    <t>3415943</t>
  </si>
  <si>
    <t>3416061</t>
  </si>
  <si>
    <t>3416085</t>
  </si>
  <si>
    <t>3416111</t>
  </si>
  <si>
    <t>3416137</t>
  </si>
  <si>
    <t>3416181</t>
  </si>
  <si>
    <t>3416197</t>
  </si>
  <si>
    <t>3416221</t>
  </si>
  <si>
    <t>3416257</t>
  </si>
  <si>
    <t>5132277</t>
  </si>
  <si>
    <t>3491095</t>
  </si>
  <si>
    <t>3491212</t>
  </si>
  <si>
    <t>3491254</t>
  </si>
  <si>
    <t>3491301</t>
  </si>
  <si>
    <t>3491342</t>
  </si>
  <si>
    <t>3781656</t>
  </si>
  <si>
    <t>3782333</t>
  </si>
  <si>
    <t>4760341</t>
  </si>
  <si>
    <t>4355044</t>
  </si>
  <si>
    <t>4355048</t>
  </si>
  <si>
    <t>3408901</t>
  </si>
  <si>
    <t>3408902</t>
  </si>
  <si>
    <t>3408903</t>
  </si>
  <si>
    <t>3408904</t>
  </si>
  <si>
    <t>3408905</t>
  </si>
  <si>
    <t>3408906</t>
  </si>
  <si>
    <t>3408907</t>
  </si>
  <si>
    <t>3408908</t>
  </si>
  <si>
    <t>3409032</t>
  </si>
  <si>
    <t>3409033</t>
  </si>
  <si>
    <t>3409034</t>
  </si>
  <si>
    <t>3409035</t>
  </si>
  <si>
    <t>3409036</t>
  </si>
  <si>
    <t>3409135</t>
  </si>
  <si>
    <t>3409137</t>
  </si>
  <si>
    <t>3409139</t>
  </si>
  <si>
    <t>3409140</t>
  </si>
  <si>
    <t>3409141</t>
  </si>
  <si>
    <t>3409142</t>
  </si>
  <si>
    <t>3409143</t>
  </si>
  <si>
    <t>3409144</t>
  </si>
  <si>
    <t>3409223</t>
  </si>
  <si>
    <t>3409225</t>
  </si>
  <si>
    <t>3409226</t>
  </si>
  <si>
    <t>3409227</t>
  </si>
  <si>
    <t>3409228</t>
  </si>
  <si>
    <t>3409314</t>
  </si>
  <si>
    <t>3409315</t>
  </si>
  <si>
    <t>3409316</t>
  </si>
  <si>
    <t>3409317</t>
  </si>
  <si>
    <t>3409318</t>
  </si>
  <si>
    <t>3409319</t>
  </si>
  <si>
    <t>3409320</t>
  </si>
  <si>
    <t>3409321</t>
  </si>
  <si>
    <t>3409322</t>
  </si>
  <si>
    <t>3409323</t>
  </si>
  <si>
    <t>3409324</t>
  </si>
  <si>
    <t>3409325</t>
  </si>
  <si>
    <t>3409326</t>
  </si>
  <si>
    <t>3409377</t>
  </si>
  <si>
    <t>3409378</t>
  </si>
  <si>
    <t>3409379</t>
  </si>
  <si>
    <t>3409380</t>
  </si>
  <si>
    <t>3409381</t>
  </si>
  <si>
    <t>3409382</t>
  </si>
  <si>
    <t>3409383</t>
  </si>
  <si>
    <t>3409420</t>
  </si>
  <si>
    <t>3409421</t>
  </si>
  <si>
    <t>3409422</t>
  </si>
  <si>
    <t>3409423</t>
  </si>
  <si>
    <t>3409424</t>
  </si>
  <si>
    <t>3409425</t>
  </si>
  <si>
    <t>3409799</t>
  </si>
  <si>
    <t>3409800</t>
  </si>
  <si>
    <t>3409801</t>
  </si>
  <si>
    <t>3409802</t>
  </si>
  <si>
    <t>3409803</t>
  </si>
  <si>
    <t>3409836</t>
  </si>
  <si>
    <t>3409837</t>
  </si>
  <si>
    <t>3409838</t>
  </si>
  <si>
    <t>3409839</t>
  </si>
  <si>
    <t>4334021</t>
  </si>
  <si>
    <t>4334317</t>
  </si>
  <si>
    <t>4334547</t>
  </si>
  <si>
    <t>4831168</t>
  </si>
  <si>
    <t>4831178</t>
  </si>
  <si>
    <t>4831182</t>
  </si>
  <si>
    <t>4831186</t>
  </si>
  <si>
    <t>4831190</t>
  </si>
  <si>
    <t>4831194</t>
  </si>
  <si>
    <t>4831198</t>
  </si>
  <si>
    <t>4831202</t>
  </si>
  <si>
    <t>4356628</t>
  </si>
  <si>
    <t>4356632</t>
  </si>
  <si>
    <t>4402636</t>
  </si>
  <si>
    <t>4402913</t>
  </si>
  <si>
    <t>4349938</t>
  </si>
  <si>
    <t>4350073</t>
  </si>
  <si>
    <t>4351180</t>
  </si>
  <si>
    <t>4351184</t>
  </si>
  <si>
    <t>4351290</t>
  </si>
  <si>
    <t>4351291</t>
  </si>
  <si>
    <t>4351515</t>
  </si>
  <si>
    <t>4351517</t>
  </si>
  <si>
    <t>4353103</t>
  </si>
  <si>
    <t>4353202</t>
  </si>
  <si>
    <t>4347471</t>
  </si>
  <si>
    <t>4347650</t>
  </si>
  <si>
    <t>4347716</t>
  </si>
  <si>
    <t>4347852</t>
  </si>
  <si>
    <t>4348085</t>
  </si>
  <si>
    <t>4348236</t>
  </si>
  <si>
    <t>4348237</t>
  </si>
  <si>
    <t>4348238</t>
  </si>
  <si>
    <t>4453332</t>
  </si>
  <si>
    <t>5128489</t>
  </si>
  <si>
    <t>5130079</t>
  </si>
  <si>
    <t>3467335</t>
  </si>
  <si>
    <t>4995681</t>
  </si>
  <si>
    <t>4995682</t>
  </si>
  <si>
    <t>4996132</t>
  </si>
  <si>
    <t>4996133</t>
  </si>
  <si>
    <t>4996137</t>
  </si>
  <si>
    <t>4996138</t>
  </si>
  <si>
    <t>4994856</t>
  </si>
  <si>
    <t>4994857</t>
  </si>
  <si>
    <t>4996671</t>
  </si>
  <si>
    <t>4996672</t>
  </si>
  <si>
    <t>4996296</t>
  </si>
  <si>
    <t>4996297</t>
  </si>
  <si>
    <t>4996436</t>
  </si>
  <si>
    <t>4996437</t>
  </si>
  <si>
    <t>4996481</t>
  </si>
  <si>
    <t>4996482</t>
  </si>
  <si>
    <t>4996528</t>
  </si>
  <si>
    <t>4996529</t>
  </si>
  <si>
    <t>4995680</t>
  </si>
  <si>
    <t>4996131</t>
  </si>
  <si>
    <t>4996136</t>
  </si>
  <si>
    <t>4994855</t>
  </si>
  <si>
    <t>4996670</t>
  </si>
  <si>
    <t>4996295</t>
  </si>
  <si>
    <t>4996435</t>
  </si>
  <si>
    <t>4996480</t>
  </si>
  <si>
    <t>4996527</t>
  </si>
  <si>
    <t>REV-BE-PMSa-MOD-ORC-BARREIRA-EX-000-R00-ONERADO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</si>
</sst>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CF8E3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1" fillId="5" borderId="1" xfId="1" applyFill="1" applyBorder="1">
      <alignment wrapText="1"/>
    </xf>
    <xf numFmtId="0" fontId="1" fillId="5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8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6" borderId="1" xfId="7" applyFill="1" applyBorder="1">
      <alignment horizontal="center" wrapText="1"/>
    </xf>
    <xf numFmtId="0" fontId="0" fillId="7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8" borderId="1" xfId="7" applyFill="1" applyBorder="1">
      <alignment horizontal="center" wrapText="1"/>
    </xf>
    <xf numFmtId="0" fontId="5" fillId="8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8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0.1.1" displayName="Criteria_Summary10.1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0.1.10" displayName="Criteria_Summary10.1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10111" displayName="Elements10111" ref="A6:E726" totalsRowCount="1" totalsRowCellStyle="styleRegular">
  <autoFilter ref="A6:E725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10121" displayName="Elements10121" ref="A6:E1190" totalsRowCount="1" totalsRowCellStyle="styleRegular">
  <autoFilter ref="A6:E1189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10122" displayName="Elements10122" ref="A1198:E1254" totalsRowCount="1" totalsRowCellStyle="styleRegular">
  <autoFilter ref="A1198:E1253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10131" displayName="Elements10131" ref="A6:E170" totalsRowCount="1" totalsRowCellStyle="styleRegular">
  <autoFilter ref="A6:E169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10141" displayName="Elements10141" ref="A6:E219" totalsRowCount="1" totalsRowCellStyle="styleRegular">
  <autoFilter ref="A6:E218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0151" displayName="Elements10151" ref="A6:E339" totalsRowCount="1" totalsRowCellStyle="styleRegular">
  <autoFilter ref="A6:E338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0161" displayName="Elements10161" ref="A6:E48" totalsRowCount="1" totalsRowCellStyle="styleRegular">
  <autoFilter ref="A6:E47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10162" displayName="Elements10162" ref="A56:E89" totalsRowCount="1" totalsRowCellStyle="styleRegular">
  <autoFilter ref="A56:E88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0163" displayName="Elements10163" ref="A97:E195" totalsRowCount="1" totalsRowCellStyle="styleRegular">
  <autoFilter ref="A97:E194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0.1.2" displayName="Criteria_Summary10.1.2" ref="A7:E10" totalsRowCount="1" totalsRowCellStyle="styleRegular">
  <autoFilter ref="A7:E9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0171" displayName="Elements10171" ref="A6:E9" totalsRowCount="1" totalsRowCellStyle="styleRegular">
  <autoFilter ref="A6:E8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0181" displayName="Elements10181" ref="A6:E8" totalsRowCount="1" totalsRowCellStyle="styleRegular">
  <autoFilter ref="A6:E7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0191" displayName="Elements10191" ref="A6:E25" totalsRowCount="1" totalsRowCellStyle="styleRegular">
  <autoFilter ref="A6:E24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01101" displayName="Elements101101" ref="A6:E16" totalsRowCount="1" totalsRowCellStyle="styleRegular">
  <autoFilter ref="A6:E15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0.1.3" displayName="Criteria_Summary10.1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0.1.4" displayName="Criteria_Summary10.1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0.1.5" displayName="Criteria_Summary10.1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0.1.6" displayName="Criteria_Summary10.1.6" ref="A7:E11" totalsRowCount="1" totalsRowCellStyle="styleRegular">
  <autoFilter ref="A7:E10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0.1.7" displayName="Criteria_Summary10.1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0.1.8" displayName="Criteria_Summary10.1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0.1.9" displayName="Criteria_Summary10.1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workbookViewId="0">
      <selection sqref="A1: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2947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1074295.78508615</v>
      </c>
    </row>
    <row r="6" spans="1:9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34.840000000000003</v>
      </c>
      <c r="H6" s="6">
        <v>41.75574000000001</v>
      </c>
      <c r="I6" s="6">
        <v>261568.39429500006</v>
      </c>
    </row>
    <row r="7" spans="1:9" ht="24.75">
      <c r="A7" s="6" t="s">
        <v>18</v>
      </c>
      <c r="B7" s="6" t="s">
        <v>19</v>
      </c>
      <c r="C7" s="6" t="s">
        <v>14</v>
      </c>
      <c r="D7" s="6" t="s">
        <v>20</v>
      </c>
      <c r="E7" s="6" t="s">
        <v>16</v>
      </c>
      <c r="F7" s="7" t="s">
        <v>21</v>
      </c>
      <c r="G7" s="6">
        <v>27.42</v>
      </c>
      <c r="H7" s="6">
        <v>32.862870000000008</v>
      </c>
      <c r="I7" s="6">
        <v>336084.62794560008</v>
      </c>
    </row>
    <row r="8" spans="1:9">
      <c r="A8" s="6" t="s">
        <v>22</v>
      </c>
      <c r="B8" s="6" t="s">
        <v>23</v>
      </c>
      <c r="C8" s="6" t="s">
        <v>14</v>
      </c>
      <c r="D8" s="6" t="s">
        <v>24</v>
      </c>
      <c r="E8" s="6" t="s">
        <v>16</v>
      </c>
      <c r="F8" s="7" t="s">
        <v>25</v>
      </c>
      <c r="G8" s="6">
        <v>135.21</v>
      </c>
      <c r="H8" s="6">
        <v>162.04918500000002</v>
      </c>
      <c r="I8" s="6">
        <v>121979.28302505003</v>
      </c>
    </row>
    <row r="9" spans="1:9" ht="24.75">
      <c r="A9" s="6" t="s">
        <v>26</v>
      </c>
      <c r="B9" s="6" t="s">
        <v>27</v>
      </c>
      <c r="C9" s="6" t="s">
        <v>14</v>
      </c>
      <c r="D9" s="6" t="s">
        <v>28</v>
      </c>
      <c r="E9" s="6" t="s">
        <v>16</v>
      </c>
      <c r="F9" s="7" t="s">
        <v>29</v>
      </c>
      <c r="G9" s="6">
        <v>145.63999999999999</v>
      </c>
      <c r="H9" s="6">
        <v>174.54954000000001</v>
      </c>
      <c r="I9" s="6">
        <v>52328.206596600008</v>
      </c>
    </row>
    <row r="10" spans="1:9" ht="24.75">
      <c r="A10" s="6" t="s">
        <v>30</v>
      </c>
      <c r="B10" s="6" t="s">
        <v>31</v>
      </c>
      <c r="C10" s="6" t="s">
        <v>14</v>
      </c>
      <c r="D10" s="6" t="s">
        <v>32</v>
      </c>
      <c r="E10" s="6" t="s">
        <v>33</v>
      </c>
      <c r="F10" s="7" t="s">
        <v>34</v>
      </c>
      <c r="G10" s="6">
        <v>49.2</v>
      </c>
      <c r="H10" s="6">
        <v>58.966200000000008</v>
      </c>
      <c r="I10" s="6">
        <v>27563.160528000004</v>
      </c>
    </row>
    <row r="11" spans="1:9" ht="24.75">
      <c r="A11" s="6" t="s">
        <v>35</v>
      </c>
      <c r="B11" s="6" t="s">
        <v>36</v>
      </c>
      <c r="C11" s="6" t="s">
        <v>14</v>
      </c>
      <c r="D11" s="6" t="s">
        <v>37</v>
      </c>
      <c r="E11" s="6" t="s">
        <v>16</v>
      </c>
      <c r="F11" s="7" t="s">
        <v>38</v>
      </c>
      <c r="G11" s="6">
        <v>81.099999999999994</v>
      </c>
      <c r="H11" s="6">
        <v>97.198350000000005</v>
      </c>
      <c r="I11" s="6">
        <v>239559.91332750002</v>
      </c>
    </row>
    <row r="12" spans="1:9">
      <c r="A12" s="6" t="s">
        <v>39</v>
      </c>
      <c r="B12" s="6" t="s">
        <v>40</v>
      </c>
      <c r="C12" s="6" t="s">
        <v>14</v>
      </c>
      <c r="D12" s="6" t="s">
        <v>41</v>
      </c>
      <c r="E12" s="6" t="s">
        <v>16</v>
      </c>
      <c r="F12" s="7" t="s">
        <v>42</v>
      </c>
      <c r="G12" s="6">
        <v>251.94</v>
      </c>
      <c r="H12" s="6">
        <v>301.95009000000005</v>
      </c>
      <c r="I12" s="6">
        <v>20535.625620900006</v>
      </c>
    </row>
    <row r="13" spans="1:9" ht="24.75">
      <c r="A13" s="6" t="s">
        <v>43</v>
      </c>
      <c r="B13" s="6" t="s">
        <v>44</v>
      </c>
      <c r="C13" s="6" t="s">
        <v>14</v>
      </c>
      <c r="D13" s="6" t="s">
        <v>45</v>
      </c>
      <c r="E13" s="6" t="s">
        <v>16</v>
      </c>
      <c r="F13" s="7" t="s">
        <v>46</v>
      </c>
      <c r="G13" s="6">
        <v>169.95</v>
      </c>
      <c r="H13" s="6">
        <v>203.68507500000001</v>
      </c>
      <c r="I13" s="6">
        <v>11263.784647500001</v>
      </c>
    </row>
    <row r="14" spans="1:9">
      <c r="A14" s="6" t="s">
        <v>47</v>
      </c>
      <c r="B14" s="6" t="s">
        <v>48</v>
      </c>
      <c r="C14" s="6" t="s">
        <v>49</v>
      </c>
      <c r="D14" s="6" t="s">
        <v>50</v>
      </c>
      <c r="E14" s="6" t="s">
        <v>51</v>
      </c>
      <c r="F14" s="7" t="s">
        <v>52</v>
      </c>
      <c r="G14" s="6">
        <v>167.16</v>
      </c>
      <c r="H14" s="6">
        <v>167.16</v>
      </c>
      <c r="I14" s="6">
        <v>3008.88</v>
      </c>
    </row>
    <row r="15" spans="1:9">
      <c r="A15" s="8" t="s">
        <v>53</v>
      </c>
      <c r="B15" s="8" t="s">
        <v>54</v>
      </c>
      <c r="C15" s="8" t="s">
        <v>55</v>
      </c>
      <c r="D15" s="8" t="s">
        <v>56</v>
      </c>
      <c r="E15" s="8" t="s">
        <v>33</v>
      </c>
      <c r="F15" s="9" t="s">
        <v>57</v>
      </c>
      <c r="G15" s="8">
        <v>7.07</v>
      </c>
      <c r="H15" s="8">
        <v>7.07</v>
      </c>
      <c r="I15" s="8">
        <v>403.90910000000002</v>
      </c>
    </row>
    <row r="16" spans="1:9">
      <c r="I16" s="2">
        <v>1074295.78508615</v>
      </c>
    </row>
  </sheetData>
  <mergeCells count="1">
    <mergeCell ref="A1:I2"/>
  </mergeCells>
  <hyperlinks>
    <hyperlink ref="A5" location="'10.1'!A1" display="10.1" xr:uid="{00000000-0004-0000-0000-000000000000}"/>
    <hyperlink ref="A6" location="'10.1.1'!A1" display="10.1.1" xr:uid="{00000000-0004-0000-0000-000001000000}"/>
    <hyperlink ref="F6" location="'10.1.1E'!A1" display="6264,25" xr:uid="{00000000-0004-0000-0000-000002000000}"/>
    <hyperlink ref="A7" location="'10.1.2'!A1" display="10.1.2" xr:uid="{00000000-0004-0000-0000-000003000000}"/>
    <hyperlink ref="F7" location="'10.1.2E'!A1" display="10226,88" xr:uid="{00000000-0004-0000-0000-000004000000}"/>
    <hyperlink ref="A8" location="'10.1.3'!A1" display="10.1.3" xr:uid="{00000000-0004-0000-0000-000005000000}"/>
    <hyperlink ref="F8" location="'10.1.3E'!A1" display="752,73" xr:uid="{00000000-0004-0000-0000-000006000000}"/>
    <hyperlink ref="A9" location="'10.1.4'!A1" display="10.1.4" xr:uid="{00000000-0004-0000-0000-000007000000}"/>
    <hyperlink ref="F9" location="'10.1.4E'!A1" display="299,79" xr:uid="{00000000-0004-0000-0000-000008000000}"/>
    <hyperlink ref="A10" location="'10.1.5'!A1" display="10.1.5" xr:uid="{00000000-0004-0000-0000-000009000000}"/>
    <hyperlink ref="F10" location="'10.1.5E'!A1" display="467,44" xr:uid="{00000000-0004-0000-0000-00000A000000}"/>
    <hyperlink ref="A11" location="'10.1.6'!A1" display="10.1.6" xr:uid="{00000000-0004-0000-0000-00000B000000}"/>
    <hyperlink ref="F11" location="'10.1.6E'!A1" display="2464,65" xr:uid="{00000000-0004-0000-0000-00000C000000}"/>
    <hyperlink ref="A12" location="'10.1.7'!A1" display="10.1.7" xr:uid="{00000000-0004-0000-0000-00000D000000}"/>
    <hyperlink ref="F12" location="'10.1.7E'!A1" display="68,01" xr:uid="{00000000-0004-0000-0000-00000E000000}"/>
    <hyperlink ref="A13" location="'10.1.8'!A1" display="10.1.8" xr:uid="{00000000-0004-0000-0000-00000F000000}"/>
    <hyperlink ref="F13" location="'10.1.8E'!A1" display="55,30" xr:uid="{00000000-0004-0000-0000-000010000000}"/>
    <hyperlink ref="A14" location="'10.1.9'!A1" display="10.1.9" xr:uid="{00000000-0004-0000-0000-000011000000}"/>
    <hyperlink ref="F14" location="'10.1.9E'!A1" display="18,00" xr:uid="{00000000-0004-0000-0000-000012000000}"/>
    <hyperlink ref="A15" location="'10.1.10'!A1" display="10.1.10" xr:uid="{00000000-0004-0000-0000-000013000000}"/>
    <hyperlink ref="F15" location="'10.1.10E'!A1" display="57,13" xr:uid="{00000000-0004-0000-0000-000014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43</v>
      </c>
      <c r="B2" s="6" t="s">
        <v>44</v>
      </c>
      <c r="C2" s="6" t="s">
        <v>14</v>
      </c>
      <c r="D2" s="6" t="s">
        <v>45</v>
      </c>
      <c r="E2" s="6" t="s">
        <v>16</v>
      </c>
      <c r="F2" s="6" t="s">
        <v>103</v>
      </c>
      <c r="G2" s="6">
        <v>169.95</v>
      </c>
      <c r="H2" s="6">
        <v>203.68507500000001</v>
      </c>
      <c r="I2" s="6">
        <v>11263.784647500001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1</v>
      </c>
      <c r="D8" s="11" t="s">
        <v>63</v>
      </c>
      <c r="E8" s="11">
        <v>55.301835246948123</v>
      </c>
    </row>
    <row r="9" spans="1:9">
      <c r="A9" s="11" t="s">
        <v>64</v>
      </c>
      <c r="B9" s="11" t="s">
        <v>64</v>
      </c>
      <c r="C9" s="11">
        <f>SUBTOTAL(109,Criteria_Summary10.1.8[Elementos])</f>
        <v>1</v>
      </c>
      <c r="D9" s="11" t="s">
        <v>64</v>
      </c>
      <c r="E9" s="11">
        <f>SUBTOTAL(109,Criteria_Summary10.1.8[Total])</f>
        <v>55.301835246948123</v>
      </c>
    </row>
    <row r="10" spans="1:9">
      <c r="A10" s="12" t="s">
        <v>65</v>
      </c>
      <c r="B10" s="12">
        <v>0</v>
      </c>
      <c r="C10" s="13"/>
      <c r="D10" s="13"/>
      <c r="E10" s="12">
        <v>55.3</v>
      </c>
    </row>
    <row r="13" spans="1:9">
      <c r="A13" s="18" t="s">
        <v>63</v>
      </c>
      <c r="B13" s="18" t="s">
        <v>63</v>
      </c>
      <c r="C13" s="18" t="s">
        <v>63</v>
      </c>
      <c r="D13" s="18" t="s">
        <v>63</v>
      </c>
      <c r="E13" s="18" t="s">
        <v>63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1</v>
      </c>
      <c r="C16" s="21" t="s">
        <v>67</v>
      </c>
      <c r="D16" s="21" t="s">
        <v>67</v>
      </c>
      <c r="E16" s="11">
        <v>55.301835246948123</v>
      </c>
    </row>
    <row r="18" spans="1:5">
      <c r="A18" s="22" t="s">
        <v>81</v>
      </c>
      <c r="B18" s="22" t="s">
        <v>81</v>
      </c>
      <c r="C18" s="22" t="s">
        <v>81</v>
      </c>
      <c r="D18" s="22" t="s">
        <v>81</v>
      </c>
      <c r="E18" s="22" t="s">
        <v>81</v>
      </c>
    </row>
    <row r="19" spans="1:5">
      <c r="A19" s="20" t="s">
        <v>82</v>
      </c>
      <c r="B19" s="20" t="s">
        <v>82</v>
      </c>
      <c r="C19" s="20" t="s">
        <v>82</v>
      </c>
      <c r="D19" s="14" t="s">
        <v>83</v>
      </c>
      <c r="E19" s="14"/>
    </row>
    <row r="20" spans="1:5">
      <c r="A20" s="11"/>
      <c r="B20" s="11"/>
      <c r="C20" s="11"/>
      <c r="D20" s="11" t="s">
        <v>84</v>
      </c>
      <c r="E20" s="11" t="s">
        <v>72</v>
      </c>
    </row>
    <row r="22" spans="1:5">
      <c r="A22" s="22" t="s">
        <v>68</v>
      </c>
      <c r="B22" s="22" t="s">
        <v>68</v>
      </c>
      <c r="C22" s="22" t="s">
        <v>68</v>
      </c>
      <c r="D22" s="22" t="s">
        <v>68</v>
      </c>
      <c r="E22" s="22" t="s">
        <v>68</v>
      </c>
    </row>
    <row r="23" spans="1:5">
      <c r="A23" s="20" t="s">
        <v>69</v>
      </c>
      <c r="B23" s="14"/>
      <c r="C23" s="14"/>
      <c r="D23" s="14" t="s">
        <v>59</v>
      </c>
      <c r="E23" s="14"/>
    </row>
    <row r="24" spans="1:5">
      <c r="A24" s="21" t="s">
        <v>70</v>
      </c>
      <c r="B24" s="21" t="s">
        <v>70</v>
      </c>
      <c r="C24" s="21" t="s">
        <v>70</v>
      </c>
      <c r="D24" s="11" t="s">
        <v>104</v>
      </c>
      <c r="E24" s="11" t="s">
        <v>72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1'!A1" display="10.1.8" xr:uid="{00000000-0004-0000-0900-000000000000}"/>
    <hyperlink ref="F2" location="'10.1.8E'!A1" display="55,3" xr:uid="{00000000-0004-0000-0900-000001000000}"/>
    <hyperlink ref="E10" location="'10.1.8E'!A1" display="'10.1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47</v>
      </c>
      <c r="B2" s="6" t="s">
        <v>48</v>
      </c>
      <c r="C2" s="6" t="s">
        <v>49</v>
      </c>
      <c r="D2" s="6" t="s">
        <v>50</v>
      </c>
      <c r="E2" s="6" t="s">
        <v>51</v>
      </c>
      <c r="F2" s="6" t="s">
        <v>105</v>
      </c>
      <c r="G2" s="6">
        <v>167.16</v>
      </c>
      <c r="H2" s="6">
        <v>167.16</v>
      </c>
      <c r="I2" s="6">
        <v>3008.88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18</v>
      </c>
      <c r="D8" s="11" t="s">
        <v>87</v>
      </c>
      <c r="E8" s="11">
        <v>18</v>
      </c>
    </row>
    <row r="9" spans="1:9">
      <c r="A9" s="11" t="s">
        <v>64</v>
      </c>
      <c r="B9" s="11" t="s">
        <v>64</v>
      </c>
      <c r="C9" s="11">
        <f>SUBTOTAL(109,Criteria_Summary10.1.9[Elementos])</f>
        <v>18</v>
      </c>
      <c r="D9" s="11" t="s">
        <v>64</v>
      </c>
      <c r="E9" s="11">
        <f>SUBTOTAL(109,Criteria_Summary10.1.9[Total])</f>
        <v>18</v>
      </c>
    </row>
    <row r="10" spans="1:9">
      <c r="A10" s="12" t="s">
        <v>65</v>
      </c>
      <c r="B10" s="12">
        <v>0</v>
      </c>
      <c r="C10" s="13"/>
      <c r="D10" s="13"/>
      <c r="E10" s="12">
        <v>18</v>
      </c>
    </row>
    <row r="13" spans="1:9">
      <c r="A13" s="18" t="s">
        <v>87</v>
      </c>
      <c r="B13" s="18" t="s">
        <v>87</v>
      </c>
      <c r="C13" s="18" t="s">
        <v>87</v>
      </c>
      <c r="D13" s="18" t="s">
        <v>87</v>
      </c>
      <c r="E13" s="18" t="s">
        <v>87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18</v>
      </c>
      <c r="C16" s="21" t="s">
        <v>106</v>
      </c>
      <c r="D16" s="21" t="s">
        <v>106</v>
      </c>
      <c r="E16" s="11">
        <v>18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70</v>
      </c>
      <c r="B20" s="21" t="s">
        <v>70</v>
      </c>
      <c r="C20" s="21" t="s">
        <v>70</v>
      </c>
      <c r="D20" s="11" t="s">
        <v>107</v>
      </c>
      <c r="E20" s="11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9" xr:uid="{00000000-0004-0000-0A00-000000000000}"/>
    <hyperlink ref="F2" location="'10.1.9E'!A1" display="18" xr:uid="{00000000-0004-0000-0A00-000001000000}"/>
    <hyperlink ref="E10" location="'10.1.9E'!A1" display="'10.1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CF8E3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8" t="s">
        <v>53</v>
      </c>
      <c r="B2" s="8" t="s">
        <v>54</v>
      </c>
      <c r="C2" s="8" t="s">
        <v>55</v>
      </c>
      <c r="D2" s="8" t="s">
        <v>56</v>
      </c>
      <c r="E2" s="8" t="s">
        <v>33</v>
      </c>
      <c r="F2" s="8" t="s">
        <v>57</v>
      </c>
      <c r="G2" s="8">
        <v>7.07</v>
      </c>
      <c r="H2" s="8">
        <v>7.07</v>
      </c>
      <c r="I2" s="8">
        <v>403.90910000000002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9</v>
      </c>
      <c r="D8" s="11" t="s">
        <v>90</v>
      </c>
      <c r="E8" s="11">
        <v>57.133571180519198</v>
      </c>
    </row>
    <row r="9" spans="1:9">
      <c r="A9" s="11" t="s">
        <v>64</v>
      </c>
      <c r="B9" s="11" t="s">
        <v>64</v>
      </c>
      <c r="C9" s="11">
        <f>SUBTOTAL(109,Criteria_Summary10.1.10[Elementos])</f>
        <v>9</v>
      </c>
      <c r="D9" s="11" t="s">
        <v>64</v>
      </c>
      <c r="E9" s="11">
        <f>SUBTOTAL(109,Criteria_Summary10.1.10[Total])</f>
        <v>57.133571180519198</v>
      </c>
    </row>
    <row r="10" spans="1:9">
      <c r="A10" s="12" t="s">
        <v>65</v>
      </c>
      <c r="B10" s="12">
        <v>0</v>
      </c>
      <c r="C10" s="13"/>
      <c r="D10" s="13"/>
      <c r="E10" s="12">
        <v>57.13</v>
      </c>
    </row>
    <row r="13" spans="1:9">
      <c r="A13" s="18" t="s">
        <v>90</v>
      </c>
      <c r="B13" s="18" t="s">
        <v>90</v>
      </c>
      <c r="C13" s="18" t="s">
        <v>90</v>
      </c>
      <c r="D13" s="18" t="s">
        <v>90</v>
      </c>
      <c r="E13" s="18" t="s">
        <v>90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9</v>
      </c>
      <c r="C16" s="21" t="s">
        <v>91</v>
      </c>
      <c r="D16" s="21" t="s">
        <v>91</v>
      </c>
      <c r="E16" s="11">
        <v>57.133571180519198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70</v>
      </c>
      <c r="B20" s="21" t="s">
        <v>70</v>
      </c>
      <c r="C20" s="21" t="s">
        <v>70</v>
      </c>
      <c r="D20" s="11" t="s">
        <v>108</v>
      </c>
      <c r="E20" s="11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10" xr:uid="{00000000-0004-0000-0B00-000000000000}"/>
    <hyperlink ref="F2" location="'10.1.10E'!A1" display="57,13" xr:uid="{00000000-0004-0000-0B00-000001000000}"/>
    <hyperlink ref="E10" location="'10.1.10E'!A1" display="'10.1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2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</v>
      </c>
      <c r="B1" s="23" t="s">
        <v>15</v>
      </c>
      <c r="C1" s="23" t="s">
        <v>15</v>
      </c>
      <c r="D1" s="23" t="s">
        <v>15</v>
      </c>
      <c r="E1" s="23" t="s">
        <v>15</v>
      </c>
    </row>
    <row r="2" spans="1:5">
      <c r="A2" s="23" t="s">
        <v>15</v>
      </c>
      <c r="B2" s="23" t="s">
        <v>15</v>
      </c>
      <c r="C2" s="23" t="s">
        <v>15</v>
      </c>
      <c r="D2" s="23" t="s">
        <v>15</v>
      </c>
      <c r="E2" s="23" t="s">
        <v>15</v>
      </c>
    </row>
    <row r="4" spans="1:5">
      <c r="A4" s="18" t="s">
        <v>63</v>
      </c>
      <c r="B4" s="18" t="s">
        <v>63</v>
      </c>
      <c r="C4" s="18" t="s">
        <v>63</v>
      </c>
      <c r="D4" s="18" t="s">
        <v>63</v>
      </c>
      <c r="E4" s="18" t="s">
        <v>63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71</v>
      </c>
      <c r="D7" s="11" t="s">
        <v>115</v>
      </c>
      <c r="E7" s="11">
        <v>14.615660027995677</v>
      </c>
    </row>
    <row r="8" spans="1:5" ht="24.75">
      <c r="A8" s="11" t="s">
        <v>114</v>
      </c>
      <c r="B8" s="11" t="s">
        <v>84</v>
      </c>
      <c r="C8" s="11" t="s">
        <v>71</v>
      </c>
      <c r="D8" s="11" t="s">
        <v>116</v>
      </c>
      <c r="E8" s="11">
        <v>0.10655595323621665</v>
      </c>
    </row>
    <row r="9" spans="1:5" ht="24.75">
      <c r="A9" s="11" t="s">
        <v>114</v>
      </c>
      <c r="B9" s="11" t="s">
        <v>84</v>
      </c>
      <c r="C9" s="11" t="s">
        <v>71</v>
      </c>
      <c r="D9" s="11" t="s">
        <v>117</v>
      </c>
      <c r="E9" s="11">
        <v>21.911440700137341</v>
      </c>
    </row>
    <row r="10" spans="1:5" ht="24.75">
      <c r="A10" s="11" t="s">
        <v>114</v>
      </c>
      <c r="B10" s="11" t="s">
        <v>84</v>
      </c>
      <c r="C10" s="11" t="s">
        <v>71</v>
      </c>
      <c r="D10" s="11" t="s">
        <v>118</v>
      </c>
      <c r="E10" s="11">
        <v>10.701599741724195</v>
      </c>
    </row>
    <row r="11" spans="1:5" ht="24.75">
      <c r="A11" s="11" t="s">
        <v>114</v>
      </c>
      <c r="B11" s="11" t="s">
        <v>84</v>
      </c>
      <c r="C11" s="11" t="s">
        <v>71</v>
      </c>
      <c r="D11" s="11" t="s">
        <v>119</v>
      </c>
      <c r="E11" s="11">
        <v>14.4525006335413</v>
      </c>
    </row>
    <row r="12" spans="1:5" ht="24.75">
      <c r="A12" s="11" t="s">
        <v>114</v>
      </c>
      <c r="B12" s="11" t="s">
        <v>84</v>
      </c>
      <c r="C12" s="11" t="s">
        <v>71</v>
      </c>
      <c r="D12" s="11" t="s">
        <v>120</v>
      </c>
      <c r="E12" s="11">
        <v>1.5157500709016607</v>
      </c>
    </row>
    <row r="13" spans="1:5" ht="24.75">
      <c r="A13" s="11" t="s">
        <v>114</v>
      </c>
      <c r="B13" s="11" t="s">
        <v>84</v>
      </c>
      <c r="C13" s="11" t="s">
        <v>71</v>
      </c>
      <c r="D13" s="11" t="s">
        <v>121</v>
      </c>
      <c r="E13" s="11">
        <v>14.346749766068125</v>
      </c>
    </row>
    <row r="14" spans="1:5" ht="24.75">
      <c r="A14" s="11" t="s">
        <v>114</v>
      </c>
      <c r="B14" s="11" t="s">
        <v>84</v>
      </c>
      <c r="C14" s="11" t="s">
        <v>71</v>
      </c>
      <c r="D14" s="11" t="s">
        <v>122</v>
      </c>
      <c r="E14" s="11">
        <v>1.4099992034284703</v>
      </c>
    </row>
    <row r="15" spans="1:5" ht="24.75">
      <c r="A15" s="11" t="s">
        <v>114</v>
      </c>
      <c r="B15" s="11" t="s">
        <v>84</v>
      </c>
      <c r="C15" s="11" t="s">
        <v>71</v>
      </c>
      <c r="D15" s="11" t="s">
        <v>123</v>
      </c>
      <c r="E15" s="11">
        <v>14.452500633541284</v>
      </c>
    </row>
    <row r="16" spans="1:5" ht="24.75">
      <c r="A16" s="11" t="s">
        <v>114</v>
      </c>
      <c r="B16" s="11" t="s">
        <v>84</v>
      </c>
      <c r="C16" s="11" t="s">
        <v>71</v>
      </c>
      <c r="D16" s="11" t="s">
        <v>124</v>
      </c>
      <c r="E16" s="11">
        <v>1.5157500709016607</v>
      </c>
    </row>
    <row r="17" spans="1:5" ht="24.75">
      <c r="A17" s="11" t="s">
        <v>114</v>
      </c>
      <c r="B17" s="11" t="s">
        <v>84</v>
      </c>
      <c r="C17" s="11" t="s">
        <v>71</v>
      </c>
      <c r="D17" s="11" t="s">
        <v>125</v>
      </c>
      <c r="E17" s="11">
        <v>14.346749766068125</v>
      </c>
    </row>
    <row r="18" spans="1:5" ht="24.75">
      <c r="A18" s="11" t="s">
        <v>114</v>
      </c>
      <c r="B18" s="11" t="s">
        <v>84</v>
      </c>
      <c r="C18" s="11" t="s">
        <v>71</v>
      </c>
      <c r="D18" s="11" t="s">
        <v>126</v>
      </c>
      <c r="E18" s="11">
        <v>1.4099992034284703</v>
      </c>
    </row>
    <row r="19" spans="1:5" ht="24.75">
      <c r="A19" s="11" t="s">
        <v>114</v>
      </c>
      <c r="B19" s="11" t="s">
        <v>84</v>
      </c>
      <c r="C19" s="11" t="s">
        <v>71</v>
      </c>
      <c r="D19" s="11" t="s">
        <v>127</v>
      </c>
      <c r="E19" s="11">
        <v>0.11126177281061085</v>
      </c>
    </row>
    <row r="20" spans="1:5" ht="24.75">
      <c r="A20" s="11" t="s">
        <v>114</v>
      </c>
      <c r="B20" s="11" t="s">
        <v>84</v>
      </c>
      <c r="C20" s="11" t="s">
        <v>71</v>
      </c>
      <c r="D20" s="11" t="s">
        <v>128</v>
      </c>
      <c r="E20" s="11">
        <v>12.59454402364862</v>
      </c>
    </row>
    <row r="21" spans="1:5" ht="24.75">
      <c r="A21" s="11" t="s">
        <v>114</v>
      </c>
      <c r="B21" s="11" t="s">
        <v>84</v>
      </c>
      <c r="C21" s="11" t="s">
        <v>71</v>
      </c>
      <c r="D21" s="11" t="s">
        <v>129</v>
      </c>
      <c r="E21" s="11">
        <v>13.045918805386995</v>
      </c>
    </row>
    <row r="22" spans="1:5" ht="24.75">
      <c r="A22" s="11" t="s">
        <v>114</v>
      </c>
      <c r="B22" s="11" t="s">
        <v>84</v>
      </c>
      <c r="C22" s="11" t="s">
        <v>71</v>
      </c>
      <c r="D22" s="11" t="s">
        <v>130</v>
      </c>
      <c r="E22" s="11">
        <v>0.43994883502328874</v>
      </c>
    </row>
    <row r="23" spans="1:5" ht="24.75">
      <c r="A23" s="11" t="s">
        <v>114</v>
      </c>
      <c r="B23" s="11" t="s">
        <v>84</v>
      </c>
      <c r="C23" s="11" t="s">
        <v>71</v>
      </c>
      <c r="D23" s="11" t="s">
        <v>131</v>
      </c>
      <c r="E23" s="11">
        <v>1.9558382314072693</v>
      </c>
    </row>
    <row r="24" spans="1:5" ht="24.75">
      <c r="A24" s="11" t="s">
        <v>114</v>
      </c>
      <c r="B24" s="11" t="s">
        <v>84</v>
      </c>
      <c r="C24" s="11" t="s">
        <v>71</v>
      </c>
      <c r="D24" s="11" t="s">
        <v>132</v>
      </c>
      <c r="E24" s="11">
        <v>7.5736156728737765</v>
      </c>
    </row>
    <row r="25" spans="1:5" ht="24.75">
      <c r="A25" s="11" t="s">
        <v>114</v>
      </c>
      <c r="B25" s="11" t="s">
        <v>84</v>
      </c>
      <c r="C25" s="11" t="s">
        <v>71</v>
      </c>
      <c r="D25" s="11" t="s">
        <v>133</v>
      </c>
      <c r="E25" s="11">
        <v>7.2001615060895592</v>
      </c>
    </row>
    <row r="26" spans="1:5" ht="24.75">
      <c r="A26" s="11" t="s">
        <v>114</v>
      </c>
      <c r="B26" s="11" t="s">
        <v>84</v>
      </c>
      <c r="C26" s="11" t="s">
        <v>71</v>
      </c>
      <c r="D26" s="11" t="s">
        <v>134</v>
      </c>
      <c r="E26" s="11">
        <v>4.5273701538283477</v>
      </c>
    </row>
    <row r="27" spans="1:5" ht="24.75">
      <c r="A27" s="11" t="s">
        <v>114</v>
      </c>
      <c r="B27" s="11" t="s">
        <v>84</v>
      </c>
      <c r="C27" s="11" t="s">
        <v>71</v>
      </c>
      <c r="D27" s="11" t="s">
        <v>135</v>
      </c>
      <c r="E27" s="11">
        <v>7.1473610720448075</v>
      </c>
    </row>
    <row r="28" spans="1:5" ht="24.75">
      <c r="A28" s="11" t="s">
        <v>114</v>
      </c>
      <c r="B28" s="11" t="s">
        <v>84</v>
      </c>
      <c r="C28" s="11" t="s">
        <v>71</v>
      </c>
      <c r="D28" s="11" t="s">
        <v>136</v>
      </c>
      <c r="E28" s="11">
        <v>15.278152389241544</v>
      </c>
    </row>
    <row r="29" spans="1:5" ht="24.75">
      <c r="A29" s="11" t="s">
        <v>114</v>
      </c>
      <c r="B29" s="11" t="s">
        <v>84</v>
      </c>
      <c r="C29" s="11" t="s">
        <v>71</v>
      </c>
      <c r="D29" s="11" t="s">
        <v>137</v>
      </c>
      <c r="E29" s="11">
        <v>2.0747928417689714</v>
      </c>
    </row>
    <row r="30" spans="1:5" ht="24.75">
      <c r="A30" s="11" t="s">
        <v>114</v>
      </c>
      <c r="B30" s="11" t="s">
        <v>84</v>
      </c>
      <c r="C30" s="11" t="s">
        <v>71</v>
      </c>
      <c r="D30" s="11" t="s">
        <v>138</v>
      </c>
      <c r="E30" s="11">
        <v>0.82987034237072277</v>
      </c>
    </row>
    <row r="31" spans="1:5" ht="24.75">
      <c r="A31" s="11" t="s">
        <v>114</v>
      </c>
      <c r="B31" s="11" t="s">
        <v>84</v>
      </c>
      <c r="C31" s="11" t="s">
        <v>71</v>
      </c>
      <c r="D31" s="11" t="s">
        <v>139</v>
      </c>
      <c r="E31" s="11">
        <v>4.7943812251374807</v>
      </c>
    </row>
    <row r="32" spans="1:5" ht="24.75">
      <c r="A32" s="11" t="s">
        <v>114</v>
      </c>
      <c r="B32" s="11" t="s">
        <v>84</v>
      </c>
      <c r="C32" s="11" t="s">
        <v>71</v>
      </c>
      <c r="D32" s="11" t="s">
        <v>140</v>
      </c>
      <c r="E32" s="11">
        <v>1.9712919894396164</v>
      </c>
    </row>
    <row r="33" spans="1:5" ht="24.75">
      <c r="A33" s="11" t="s">
        <v>114</v>
      </c>
      <c r="B33" s="11" t="s">
        <v>84</v>
      </c>
      <c r="C33" s="11" t="s">
        <v>71</v>
      </c>
      <c r="D33" s="11" t="s">
        <v>141</v>
      </c>
      <c r="E33" s="11">
        <v>12.786750669497648</v>
      </c>
    </row>
    <row r="34" spans="1:5" ht="24.75">
      <c r="A34" s="11" t="s">
        <v>114</v>
      </c>
      <c r="B34" s="11" t="s">
        <v>84</v>
      </c>
      <c r="C34" s="11" t="s">
        <v>71</v>
      </c>
      <c r="D34" s="11" t="s">
        <v>142</v>
      </c>
      <c r="E34" s="11">
        <v>3.0949091792338077</v>
      </c>
    </row>
    <row r="35" spans="1:5" ht="24.75">
      <c r="A35" s="11" t="s">
        <v>114</v>
      </c>
      <c r="B35" s="11" t="s">
        <v>84</v>
      </c>
      <c r="C35" s="11" t="s">
        <v>71</v>
      </c>
      <c r="D35" s="11" t="s">
        <v>143</v>
      </c>
      <c r="E35" s="11">
        <v>5.9902504726426775</v>
      </c>
    </row>
    <row r="36" spans="1:5" ht="24.75">
      <c r="A36" s="11" t="s">
        <v>114</v>
      </c>
      <c r="B36" s="11" t="s">
        <v>84</v>
      </c>
      <c r="C36" s="11" t="s">
        <v>71</v>
      </c>
      <c r="D36" s="11" t="s">
        <v>144</v>
      </c>
      <c r="E36" s="11">
        <v>7.5521607769414327</v>
      </c>
    </row>
    <row r="37" spans="1:5" ht="24.75">
      <c r="A37" s="11" t="s">
        <v>114</v>
      </c>
      <c r="B37" s="11" t="s">
        <v>84</v>
      </c>
      <c r="C37" s="11" t="s">
        <v>71</v>
      </c>
      <c r="D37" s="11" t="s">
        <v>145</v>
      </c>
      <c r="E37" s="11">
        <v>2.0069681912860844</v>
      </c>
    </row>
    <row r="38" spans="1:5" ht="24.75">
      <c r="A38" s="11" t="s">
        <v>114</v>
      </c>
      <c r="B38" s="11" t="s">
        <v>84</v>
      </c>
      <c r="C38" s="11" t="s">
        <v>71</v>
      </c>
      <c r="D38" s="11" t="s">
        <v>146</v>
      </c>
      <c r="E38" s="11">
        <v>0.44086930012241332</v>
      </c>
    </row>
    <row r="39" spans="1:5" ht="24.75">
      <c r="A39" s="11" t="s">
        <v>114</v>
      </c>
      <c r="B39" s="11" t="s">
        <v>84</v>
      </c>
      <c r="C39" s="11" t="s">
        <v>71</v>
      </c>
      <c r="D39" s="11" t="s">
        <v>147</v>
      </c>
      <c r="E39" s="11">
        <v>13.052951652082024</v>
      </c>
    </row>
    <row r="40" spans="1:5" ht="24.75">
      <c r="A40" s="11" t="s">
        <v>114</v>
      </c>
      <c r="B40" s="11" t="s">
        <v>84</v>
      </c>
      <c r="C40" s="11" t="s">
        <v>71</v>
      </c>
      <c r="D40" s="11" t="s">
        <v>148</v>
      </c>
      <c r="E40" s="11">
        <v>12.435311147348477</v>
      </c>
    </row>
    <row r="41" spans="1:5" ht="24.75">
      <c r="A41" s="11" t="s">
        <v>114</v>
      </c>
      <c r="B41" s="11" t="s">
        <v>84</v>
      </c>
      <c r="C41" s="11" t="s">
        <v>71</v>
      </c>
      <c r="D41" s="11" t="s">
        <v>149</v>
      </c>
      <c r="E41" s="11">
        <v>12.595695261976269</v>
      </c>
    </row>
    <row r="42" spans="1:5" ht="24.75">
      <c r="A42" s="11" t="s">
        <v>114</v>
      </c>
      <c r="B42" s="11" t="s">
        <v>84</v>
      </c>
      <c r="C42" s="11" t="s">
        <v>71</v>
      </c>
      <c r="D42" s="11" t="s">
        <v>150</v>
      </c>
      <c r="E42" s="11">
        <v>9.8625869714985814</v>
      </c>
    </row>
    <row r="43" spans="1:5" ht="24.75">
      <c r="A43" s="11" t="s">
        <v>114</v>
      </c>
      <c r="B43" s="11" t="s">
        <v>84</v>
      </c>
      <c r="C43" s="11" t="s">
        <v>71</v>
      </c>
      <c r="D43" s="11" t="s">
        <v>151</v>
      </c>
      <c r="E43" s="11">
        <v>6.5392510025193626</v>
      </c>
    </row>
    <row r="44" spans="1:5" ht="24.75">
      <c r="A44" s="11" t="s">
        <v>114</v>
      </c>
      <c r="B44" s="11" t="s">
        <v>84</v>
      </c>
      <c r="C44" s="11" t="s">
        <v>71</v>
      </c>
      <c r="D44" s="11" t="s">
        <v>152</v>
      </c>
      <c r="E44" s="11">
        <v>1.1522997953075571</v>
      </c>
    </row>
    <row r="45" spans="1:5" ht="24.75">
      <c r="A45" s="11" t="s">
        <v>114</v>
      </c>
      <c r="B45" s="11" t="s">
        <v>84</v>
      </c>
      <c r="C45" s="11" t="s">
        <v>71</v>
      </c>
      <c r="D45" s="11" t="s">
        <v>153</v>
      </c>
      <c r="E45" s="11">
        <v>0.95737549413542455</v>
      </c>
    </row>
    <row r="46" spans="1:5" ht="24.75">
      <c r="A46" s="11" t="s">
        <v>114</v>
      </c>
      <c r="B46" s="11" t="s">
        <v>84</v>
      </c>
      <c r="C46" s="11" t="s">
        <v>71</v>
      </c>
      <c r="D46" s="11" t="s">
        <v>154</v>
      </c>
      <c r="E46" s="11">
        <v>12.600575784672174</v>
      </c>
    </row>
    <row r="47" spans="1:5" ht="24.75">
      <c r="A47" s="11" t="s">
        <v>114</v>
      </c>
      <c r="B47" s="11" t="s">
        <v>84</v>
      </c>
      <c r="C47" s="11" t="s">
        <v>71</v>
      </c>
      <c r="D47" s="11" t="s">
        <v>155</v>
      </c>
      <c r="E47" s="11">
        <v>5.583416016955808</v>
      </c>
    </row>
    <row r="48" spans="1:5" ht="24.75">
      <c r="A48" s="11" t="s">
        <v>114</v>
      </c>
      <c r="B48" s="11" t="s">
        <v>84</v>
      </c>
      <c r="C48" s="11" t="s">
        <v>71</v>
      </c>
      <c r="D48" s="11" t="s">
        <v>156</v>
      </c>
      <c r="E48" s="11">
        <v>0.1527598879085921</v>
      </c>
    </row>
    <row r="49" spans="1:5" ht="24.75">
      <c r="A49" s="11" t="s">
        <v>114</v>
      </c>
      <c r="B49" s="11" t="s">
        <v>84</v>
      </c>
      <c r="C49" s="11" t="s">
        <v>71</v>
      </c>
      <c r="D49" s="11" t="s">
        <v>157</v>
      </c>
      <c r="E49" s="11">
        <v>0.48741454086692149</v>
      </c>
    </row>
    <row r="50" spans="1:5" ht="24.75">
      <c r="A50" s="11" t="s">
        <v>114</v>
      </c>
      <c r="B50" s="11" t="s">
        <v>84</v>
      </c>
      <c r="C50" s="11" t="s">
        <v>71</v>
      </c>
      <c r="D50" s="11" t="s">
        <v>158</v>
      </c>
      <c r="E50" s="11">
        <v>6.5634006910717471</v>
      </c>
    </row>
    <row r="51" spans="1:5" ht="24.75">
      <c r="A51" s="11" t="s">
        <v>114</v>
      </c>
      <c r="B51" s="11" t="s">
        <v>84</v>
      </c>
      <c r="C51" s="11" t="s">
        <v>71</v>
      </c>
      <c r="D51" s="11" t="s">
        <v>159</v>
      </c>
      <c r="E51" s="11">
        <v>2.5012491389326552</v>
      </c>
    </row>
    <row r="52" spans="1:5" ht="24.75">
      <c r="A52" s="11" t="s">
        <v>114</v>
      </c>
      <c r="B52" s="11" t="s">
        <v>84</v>
      </c>
      <c r="C52" s="11" t="s">
        <v>71</v>
      </c>
      <c r="D52" s="11" t="s">
        <v>160</v>
      </c>
      <c r="E52" s="11">
        <v>1.1747251350907306</v>
      </c>
    </row>
    <row r="53" spans="1:5" ht="24.75">
      <c r="A53" s="11" t="s">
        <v>114</v>
      </c>
      <c r="B53" s="11" t="s">
        <v>84</v>
      </c>
      <c r="C53" s="11" t="s">
        <v>71</v>
      </c>
      <c r="D53" s="11" t="s">
        <v>161</v>
      </c>
      <c r="E53" s="11">
        <v>6.8428507120452036</v>
      </c>
    </row>
    <row r="54" spans="1:5" ht="24.75">
      <c r="A54" s="11" t="s">
        <v>114</v>
      </c>
      <c r="B54" s="11" t="s">
        <v>84</v>
      </c>
      <c r="C54" s="11" t="s">
        <v>71</v>
      </c>
      <c r="D54" s="11" t="s">
        <v>162</v>
      </c>
      <c r="E54" s="11">
        <v>7.3431007495925602</v>
      </c>
    </row>
    <row r="55" spans="1:5" ht="24.75">
      <c r="A55" s="11" t="s">
        <v>114</v>
      </c>
      <c r="B55" s="11" t="s">
        <v>84</v>
      </c>
      <c r="C55" s="11" t="s">
        <v>71</v>
      </c>
      <c r="D55" s="11" t="s">
        <v>163</v>
      </c>
      <c r="E55" s="11">
        <v>29.214602590160823</v>
      </c>
    </row>
    <row r="56" spans="1:5" ht="24.75">
      <c r="A56" s="11" t="s">
        <v>114</v>
      </c>
      <c r="B56" s="11" t="s">
        <v>84</v>
      </c>
      <c r="C56" s="11" t="s">
        <v>71</v>
      </c>
      <c r="D56" s="11" t="s">
        <v>164</v>
      </c>
      <c r="E56" s="11">
        <v>1.1229747089264872</v>
      </c>
    </row>
    <row r="57" spans="1:5" ht="24.75">
      <c r="A57" s="11" t="s">
        <v>114</v>
      </c>
      <c r="B57" s="11" t="s">
        <v>84</v>
      </c>
      <c r="C57" s="11" t="s">
        <v>71</v>
      </c>
      <c r="D57" s="11" t="s">
        <v>165</v>
      </c>
      <c r="E57" s="11">
        <v>7.190438238134214</v>
      </c>
    </row>
    <row r="58" spans="1:5" ht="24.75">
      <c r="A58" s="11" t="s">
        <v>114</v>
      </c>
      <c r="B58" s="11" t="s">
        <v>84</v>
      </c>
      <c r="C58" s="11" t="s">
        <v>71</v>
      </c>
      <c r="D58" s="11" t="s">
        <v>166</v>
      </c>
      <c r="E58" s="11">
        <v>7.0144889604680616</v>
      </c>
    </row>
    <row r="59" spans="1:5" ht="24.75">
      <c r="A59" s="11" t="s">
        <v>114</v>
      </c>
      <c r="B59" s="11" t="s">
        <v>84</v>
      </c>
      <c r="C59" s="11" t="s">
        <v>71</v>
      </c>
      <c r="D59" s="11" t="s">
        <v>167</v>
      </c>
      <c r="E59" s="11">
        <v>29.214602590160816</v>
      </c>
    </row>
    <row r="60" spans="1:5" ht="24.75">
      <c r="A60" s="11" t="s">
        <v>114</v>
      </c>
      <c r="B60" s="11" t="s">
        <v>84</v>
      </c>
      <c r="C60" s="11" t="s">
        <v>71</v>
      </c>
      <c r="D60" s="11" t="s">
        <v>168</v>
      </c>
      <c r="E60" s="11">
        <v>7.0205264609213236</v>
      </c>
    </row>
    <row r="61" spans="1:5" ht="24.75">
      <c r="A61" s="11" t="s">
        <v>114</v>
      </c>
      <c r="B61" s="11" t="s">
        <v>84</v>
      </c>
      <c r="C61" s="11" t="s">
        <v>71</v>
      </c>
      <c r="D61" s="11" t="s">
        <v>169</v>
      </c>
      <c r="E61" s="11">
        <v>7.1964533694486095</v>
      </c>
    </row>
    <row r="62" spans="1:5" ht="24.75">
      <c r="A62" s="11" t="s">
        <v>114</v>
      </c>
      <c r="B62" s="11" t="s">
        <v>84</v>
      </c>
      <c r="C62" s="11" t="s">
        <v>71</v>
      </c>
      <c r="D62" s="11" t="s">
        <v>170</v>
      </c>
      <c r="E62" s="11">
        <v>5.1000658832768524</v>
      </c>
    </row>
    <row r="63" spans="1:5" ht="24.75">
      <c r="A63" s="11" t="s">
        <v>114</v>
      </c>
      <c r="B63" s="11" t="s">
        <v>84</v>
      </c>
      <c r="C63" s="11" t="s">
        <v>71</v>
      </c>
      <c r="D63" s="11" t="s">
        <v>171</v>
      </c>
      <c r="E63" s="11">
        <v>6.1939510845167574</v>
      </c>
    </row>
    <row r="64" spans="1:5" ht="24.75">
      <c r="A64" s="11" t="s">
        <v>114</v>
      </c>
      <c r="B64" s="11" t="s">
        <v>84</v>
      </c>
      <c r="C64" s="11" t="s">
        <v>71</v>
      </c>
      <c r="D64" s="11" t="s">
        <v>172</v>
      </c>
      <c r="E64" s="11">
        <v>1.186739815522772</v>
      </c>
    </row>
    <row r="65" spans="1:5" ht="24.75">
      <c r="A65" s="11" t="s">
        <v>114</v>
      </c>
      <c r="B65" s="11" t="s">
        <v>84</v>
      </c>
      <c r="C65" s="11" t="s">
        <v>71</v>
      </c>
      <c r="D65" s="11" t="s">
        <v>173</v>
      </c>
      <c r="E65" s="11">
        <v>6.8792757727189784</v>
      </c>
    </row>
    <row r="66" spans="1:5" ht="24.75">
      <c r="A66" s="11" t="s">
        <v>114</v>
      </c>
      <c r="B66" s="11" t="s">
        <v>84</v>
      </c>
      <c r="C66" s="11" t="s">
        <v>71</v>
      </c>
      <c r="D66" s="11" t="s">
        <v>174</v>
      </c>
      <c r="E66" s="11">
        <v>6.1419006595397088</v>
      </c>
    </row>
    <row r="67" spans="1:5" ht="24.75">
      <c r="A67" s="11" t="s">
        <v>114</v>
      </c>
      <c r="B67" s="11" t="s">
        <v>84</v>
      </c>
      <c r="C67" s="11" t="s">
        <v>71</v>
      </c>
      <c r="D67" s="11" t="s">
        <v>175</v>
      </c>
      <c r="E67" s="11">
        <v>8.8641160195644808</v>
      </c>
    </row>
    <row r="68" spans="1:5" ht="24.75">
      <c r="A68" s="11" t="s">
        <v>114</v>
      </c>
      <c r="B68" s="11" t="s">
        <v>84</v>
      </c>
      <c r="C68" s="11" t="s">
        <v>71</v>
      </c>
      <c r="D68" s="11" t="s">
        <v>176</v>
      </c>
      <c r="E68" s="11">
        <v>21.796805630343915</v>
      </c>
    </row>
    <row r="69" spans="1:5" ht="24.75">
      <c r="A69" s="11" t="s">
        <v>114</v>
      </c>
      <c r="B69" s="11" t="s">
        <v>84</v>
      </c>
      <c r="C69" s="11" t="s">
        <v>71</v>
      </c>
      <c r="D69" s="11" t="s">
        <v>177</v>
      </c>
      <c r="E69" s="11">
        <v>14.723856476577195</v>
      </c>
    </row>
    <row r="70" spans="1:5" ht="24.75">
      <c r="A70" s="11" t="s">
        <v>114</v>
      </c>
      <c r="B70" s="11" t="s">
        <v>84</v>
      </c>
      <c r="C70" s="11" t="s">
        <v>71</v>
      </c>
      <c r="D70" s="11" t="s">
        <v>178</v>
      </c>
      <c r="E70" s="11">
        <v>14.847420704641962</v>
      </c>
    </row>
    <row r="71" spans="1:5" ht="24.75">
      <c r="A71" s="11" t="s">
        <v>114</v>
      </c>
      <c r="B71" s="11" t="s">
        <v>84</v>
      </c>
      <c r="C71" s="11" t="s">
        <v>71</v>
      </c>
      <c r="D71" s="11" t="s">
        <v>179</v>
      </c>
      <c r="E71" s="11">
        <v>7.2534014783996144</v>
      </c>
    </row>
    <row r="72" spans="1:5" ht="24.75">
      <c r="A72" s="11" t="s">
        <v>114</v>
      </c>
      <c r="B72" s="11" t="s">
        <v>84</v>
      </c>
      <c r="C72" s="11" t="s">
        <v>71</v>
      </c>
      <c r="D72" s="11" t="s">
        <v>180</v>
      </c>
      <c r="E72" s="11">
        <v>25.752378104540732</v>
      </c>
    </row>
    <row r="73" spans="1:5" ht="24.75">
      <c r="A73" s="11" t="s">
        <v>114</v>
      </c>
      <c r="B73" s="11" t="s">
        <v>84</v>
      </c>
      <c r="C73" s="11" t="s">
        <v>71</v>
      </c>
      <c r="D73" s="11" t="s">
        <v>181</v>
      </c>
      <c r="E73" s="11">
        <v>22.412927207996493</v>
      </c>
    </row>
    <row r="74" spans="1:5" ht="24.75">
      <c r="A74" s="11" t="s">
        <v>114</v>
      </c>
      <c r="B74" s="11" t="s">
        <v>84</v>
      </c>
      <c r="C74" s="11" t="s">
        <v>71</v>
      </c>
      <c r="D74" s="11" t="s">
        <v>182</v>
      </c>
      <c r="E74" s="11">
        <v>7.3431231187310306</v>
      </c>
    </row>
    <row r="75" spans="1:5" ht="24.75">
      <c r="A75" s="11" t="s">
        <v>114</v>
      </c>
      <c r="B75" s="11" t="s">
        <v>84</v>
      </c>
      <c r="C75" s="11" t="s">
        <v>71</v>
      </c>
      <c r="D75" s="11" t="s">
        <v>183</v>
      </c>
      <c r="E75" s="11">
        <v>25.778253106483216</v>
      </c>
    </row>
    <row r="76" spans="1:5" ht="24.75">
      <c r="A76" s="11" t="s">
        <v>114</v>
      </c>
      <c r="B76" s="11" t="s">
        <v>84</v>
      </c>
      <c r="C76" s="11" t="s">
        <v>71</v>
      </c>
      <c r="D76" s="11" t="s">
        <v>184</v>
      </c>
      <c r="E76" s="11">
        <v>5.1749900384124907E-2</v>
      </c>
    </row>
    <row r="77" spans="1:5" ht="24.75">
      <c r="A77" s="11" t="s">
        <v>114</v>
      </c>
      <c r="B77" s="11" t="s">
        <v>84</v>
      </c>
      <c r="C77" s="11" t="s">
        <v>71</v>
      </c>
      <c r="D77" s="11" t="s">
        <v>185</v>
      </c>
      <c r="E77" s="11">
        <v>6.8683973380092347</v>
      </c>
    </row>
    <row r="78" spans="1:5" ht="24.75">
      <c r="A78" s="11" t="s">
        <v>114</v>
      </c>
      <c r="B78" s="11" t="s">
        <v>84</v>
      </c>
      <c r="C78" s="11" t="s">
        <v>71</v>
      </c>
      <c r="D78" s="11" t="s">
        <v>186</v>
      </c>
      <c r="E78" s="11">
        <v>0.66650742845349054</v>
      </c>
    </row>
    <row r="79" spans="1:5" ht="24.75">
      <c r="A79" s="11" t="s">
        <v>114</v>
      </c>
      <c r="B79" s="11" t="s">
        <v>84</v>
      </c>
      <c r="C79" s="11" t="s">
        <v>71</v>
      </c>
      <c r="D79" s="11" t="s">
        <v>187</v>
      </c>
      <c r="E79" s="11">
        <v>6.9318933402999985</v>
      </c>
    </row>
    <row r="80" spans="1:5" ht="24.75">
      <c r="A80" s="11" t="s">
        <v>114</v>
      </c>
      <c r="B80" s="11" t="s">
        <v>84</v>
      </c>
      <c r="C80" s="11" t="s">
        <v>71</v>
      </c>
      <c r="D80" s="11" t="s">
        <v>188</v>
      </c>
      <c r="E80" s="11">
        <v>0.66650742845349054</v>
      </c>
    </row>
    <row r="81" spans="1:5" ht="24.75">
      <c r="A81" s="11" t="s">
        <v>114</v>
      </c>
      <c r="B81" s="11" t="s">
        <v>84</v>
      </c>
      <c r="C81" s="11" t="s">
        <v>71</v>
      </c>
      <c r="D81" s="11" t="s">
        <v>189</v>
      </c>
      <c r="E81" s="11">
        <v>6.779403328855377</v>
      </c>
    </row>
    <row r="82" spans="1:5" ht="24.75">
      <c r="A82" s="11" t="s">
        <v>114</v>
      </c>
      <c r="B82" s="11" t="s">
        <v>84</v>
      </c>
      <c r="C82" s="11" t="s">
        <v>71</v>
      </c>
      <c r="D82" s="11" t="s">
        <v>190</v>
      </c>
      <c r="E82" s="11">
        <v>0.66650742845349431</v>
      </c>
    </row>
    <row r="83" spans="1:5" ht="24.75">
      <c r="A83" s="11" t="s">
        <v>114</v>
      </c>
      <c r="B83" s="11" t="s">
        <v>84</v>
      </c>
      <c r="C83" s="11" t="s">
        <v>71</v>
      </c>
      <c r="D83" s="11" t="s">
        <v>191</v>
      </c>
      <c r="E83" s="11">
        <v>6.6380370645719307</v>
      </c>
    </row>
    <row r="84" spans="1:5" ht="24.75">
      <c r="A84" s="11" t="s">
        <v>114</v>
      </c>
      <c r="B84" s="11" t="s">
        <v>84</v>
      </c>
      <c r="C84" s="11" t="s">
        <v>71</v>
      </c>
      <c r="D84" s="11" t="s">
        <v>192</v>
      </c>
      <c r="E84" s="11">
        <v>6.7656237433386837</v>
      </c>
    </row>
    <row r="85" spans="1:5" ht="24.75">
      <c r="A85" s="11" t="s">
        <v>114</v>
      </c>
      <c r="B85" s="11" t="s">
        <v>84</v>
      </c>
      <c r="C85" s="11" t="s">
        <v>71</v>
      </c>
      <c r="D85" s="11" t="s">
        <v>193</v>
      </c>
      <c r="E85" s="11">
        <v>22.442079100224618</v>
      </c>
    </row>
    <row r="86" spans="1:5" ht="24.75">
      <c r="A86" s="11" t="s">
        <v>114</v>
      </c>
      <c r="B86" s="11" t="s">
        <v>84</v>
      </c>
      <c r="C86" s="11" t="s">
        <v>71</v>
      </c>
      <c r="D86" s="11" t="s">
        <v>194</v>
      </c>
      <c r="E86" s="11">
        <v>7.4025002344159097</v>
      </c>
    </row>
    <row r="87" spans="1:5" ht="24.75">
      <c r="A87" s="11" t="s">
        <v>114</v>
      </c>
      <c r="B87" s="11" t="s">
        <v>84</v>
      </c>
      <c r="C87" s="11" t="s">
        <v>71</v>
      </c>
      <c r="D87" s="11" t="s">
        <v>195</v>
      </c>
      <c r="E87" s="11">
        <v>15.116176447813986</v>
      </c>
    </row>
    <row r="88" spans="1:5" ht="24.75">
      <c r="A88" s="11" t="s">
        <v>114</v>
      </c>
      <c r="B88" s="11" t="s">
        <v>84</v>
      </c>
      <c r="C88" s="11" t="s">
        <v>71</v>
      </c>
      <c r="D88" s="11" t="s">
        <v>196</v>
      </c>
      <c r="E88" s="11">
        <v>2.5500780158505632</v>
      </c>
    </row>
    <row r="89" spans="1:5" ht="24.75">
      <c r="A89" s="11" t="s">
        <v>114</v>
      </c>
      <c r="B89" s="11" t="s">
        <v>84</v>
      </c>
      <c r="C89" s="11" t="s">
        <v>71</v>
      </c>
      <c r="D89" s="11" t="s">
        <v>197</v>
      </c>
      <c r="E89" s="11">
        <v>4.3892407859055309</v>
      </c>
    </row>
    <row r="90" spans="1:5" ht="24.75">
      <c r="A90" s="11" t="s">
        <v>114</v>
      </c>
      <c r="B90" s="11" t="s">
        <v>84</v>
      </c>
      <c r="C90" s="11" t="s">
        <v>71</v>
      </c>
      <c r="D90" s="11" t="s">
        <v>198</v>
      </c>
      <c r="E90" s="11">
        <v>5.5260132803760484</v>
      </c>
    </row>
    <row r="91" spans="1:5" ht="24.75">
      <c r="A91" s="11" t="s">
        <v>114</v>
      </c>
      <c r="B91" s="11" t="s">
        <v>84</v>
      </c>
      <c r="C91" s="11" t="s">
        <v>71</v>
      </c>
      <c r="D91" s="11" t="s">
        <v>199</v>
      </c>
      <c r="E91" s="11">
        <v>5.7824867492076715</v>
      </c>
    </row>
    <row r="92" spans="1:5" ht="24.75">
      <c r="A92" s="11" t="s">
        <v>114</v>
      </c>
      <c r="B92" s="11" t="s">
        <v>84</v>
      </c>
      <c r="C92" s="11" t="s">
        <v>71</v>
      </c>
      <c r="D92" s="11" t="s">
        <v>200</v>
      </c>
      <c r="E92" s="11">
        <v>5.0618963883258248</v>
      </c>
    </row>
    <row r="93" spans="1:5" ht="24.75">
      <c r="A93" s="11" t="s">
        <v>114</v>
      </c>
      <c r="B93" s="11" t="s">
        <v>84</v>
      </c>
      <c r="C93" s="11" t="s">
        <v>71</v>
      </c>
      <c r="D93" s="11" t="s">
        <v>201</v>
      </c>
      <c r="E93" s="11">
        <v>0.65930031823133539</v>
      </c>
    </row>
    <row r="94" spans="1:5" ht="24.75">
      <c r="A94" s="11" t="s">
        <v>114</v>
      </c>
      <c r="B94" s="11" t="s">
        <v>84</v>
      </c>
      <c r="C94" s="11" t="s">
        <v>71</v>
      </c>
      <c r="D94" s="11" t="s">
        <v>202</v>
      </c>
      <c r="E94" s="11">
        <v>5.5102452869363034</v>
      </c>
    </row>
    <row r="95" spans="1:5" ht="24.75">
      <c r="A95" s="11" t="s">
        <v>114</v>
      </c>
      <c r="B95" s="11" t="s">
        <v>84</v>
      </c>
      <c r="C95" s="11" t="s">
        <v>71</v>
      </c>
      <c r="D95" s="11" t="s">
        <v>203</v>
      </c>
      <c r="E95" s="11">
        <v>8.0278460932897104</v>
      </c>
    </row>
    <row r="96" spans="1:5" ht="24.75">
      <c r="A96" s="11" t="s">
        <v>114</v>
      </c>
      <c r="B96" s="11" t="s">
        <v>84</v>
      </c>
      <c r="C96" s="11" t="s">
        <v>71</v>
      </c>
      <c r="D96" s="11" t="s">
        <v>204</v>
      </c>
      <c r="E96" s="11">
        <v>11.714608468436783</v>
      </c>
    </row>
    <row r="97" spans="1:5" ht="24.75">
      <c r="A97" s="11" t="s">
        <v>114</v>
      </c>
      <c r="B97" s="11" t="s">
        <v>84</v>
      </c>
      <c r="C97" s="11" t="s">
        <v>71</v>
      </c>
      <c r="D97" s="11" t="s">
        <v>205</v>
      </c>
      <c r="E97" s="11">
        <v>13.436970396261449</v>
      </c>
    </row>
    <row r="98" spans="1:5" ht="24.75">
      <c r="A98" s="11" t="s">
        <v>114</v>
      </c>
      <c r="B98" s="11" t="s">
        <v>84</v>
      </c>
      <c r="C98" s="11" t="s">
        <v>71</v>
      </c>
      <c r="D98" s="11" t="s">
        <v>206</v>
      </c>
      <c r="E98" s="11">
        <v>0.77207574349767105</v>
      </c>
    </row>
    <row r="99" spans="1:5" ht="24.75">
      <c r="A99" s="11" t="s">
        <v>114</v>
      </c>
      <c r="B99" s="11" t="s">
        <v>84</v>
      </c>
      <c r="C99" s="11" t="s">
        <v>71</v>
      </c>
      <c r="D99" s="11" t="s">
        <v>207</v>
      </c>
      <c r="E99" s="11">
        <v>4.4803609837785388</v>
      </c>
    </row>
    <row r="100" spans="1:5" ht="24.75">
      <c r="A100" s="11" t="s">
        <v>114</v>
      </c>
      <c r="B100" s="11" t="s">
        <v>84</v>
      </c>
      <c r="C100" s="11" t="s">
        <v>71</v>
      </c>
      <c r="D100" s="11" t="s">
        <v>208</v>
      </c>
      <c r="E100" s="11">
        <v>6.2343970861400972</v>
      </c>
    </row>
    <row r="101" spans="1:5" ht="24.75">
      <c r="A101" s="11" t="s">
        <v>114</v>
      </c>
      <c r="B101" s="11" t="s">
        <v>84</v>
      </c>
      <c r="C101" s="11" t="s">
        <v>71</v>
      </c>
      <c r="D101" s="11" t="s">
        <v>209</v>
      </c>
      <c r="E101" s="11">
        <v>6.1093542064492521</v>
      </c>
    </row>
    <row r="102" spans="1:5" ht="24.75">
      <c r="A102" s="11" t="s">
        <v>114</v>
      </c>
      <c r="B102" s="11" t="s">
        <v>84</v>
      </c>
      <c r="C102" s="11" t="s">
        <v>71</v>
      </c>
      <c r="D102" s="11" t="s">
        <v>210</v>
      </c>
      <c r="E102" s="11">
        <v>1.1104000053134719</v>
      </c>
    </row>
    <row r="103" spans="1:5" ht="24.75">
      <c r="A103" s="11" t="s">
        <v>114</v>
      </c>
      <c r="B103" s="11" t="s">
        <v>84</v>
      </c>
      <c r="C103" s="11" t="s">
        <v>71</v>
      </c>
      <c r="D103" s="11" t="s">
        <v>211</v>
      </c>
      <c r="E103" s="11">
        <v>8.3401457797105465</v>
      </c>
    </row>
    <row r="104" spans="1:5" ht="24.75">
      <c r="A104" s="11" t="s">
        <v>114</v>
      </c>
      <c r="B104" s="11" t="s">
        <v>84</v>
      </c>
      <c r="C104" s="11" t="s">
        <v>71</v>
      </c>
      <c r="D104" s="11" t="s">
        <v>212</v>
      </c>
      <c r="E104" s="11">
        <v>14.845470900575021</v>
      </c>
    </row>
    <row r="105" spans="1:5" ht="24.75">
      <c r="A105" s="11" t="s">
        <v>114</v>
      </c>
      <c r="B105" s="11" t="s">
        <v>84</v>
      </c>
      <c r="C105" s="11" t="s">
        <v>71</v>
      </c>
      <c r="D105" s="11" t="s">
        <v>213</v>
      </c>
      <c r="E105" s="11">
        <v>6.1713789674063531</v>
      </c>
    </row>
    <row r="106" spans="1:5" ht="24.75">
      <c r="A106" s="11" t="s">
        <v>114</v>
      </c>
      <c r="B106" s="11" t="s">
        <v>84</v>
      </c>
      <c r="C106" s="11" t="s">
        <v>71</v>
      </c>
      <c r="D106" s="11" t="s">
        <v>214</v>
      </c>
      <c r="E106" s="11">
        <v>3.8364691617575368</v>
      </c>
    </row>
    <row r="107" spans="1:5" ht="24.75">
      <c r="A107" s="11" t="s">
        <v>114</v>
      </c>
      <c r="B107" s="11" t="s">
        <v>84</v>
      </c>
      <c r="C107" s="11" t="s">
        <v>71</v>
      </c>
      <c r="D107" s="11" t="s">
        <v>215</v>
      </c>
      <c r="E107" s="11">
        <v>6.0800514339568581</v>
      </c>
    </row>
    <row r="108" spans="1:5" ht="24.75">
      <c r="A108" s="11" t="s">
        <v>114</v>
      </c>
      <c r="B108" s="11" t="s">
        <v>84</v>
      </c>
      <c r="C108" s="11" t="s">
        <v>71</v>
      </c>
      <c r="D108" s="11" t="s">
        <v>216</v>
      </c>
      <c r="E108" s="11">
        <v>6.3032560850393953</v>
      </c>
    </row>
    <row r="109" spans="1:5" ht="24.75">
      <c r="A109" s="11" t="s">
        <v>114</v>
      </c>
      <c r="B109" s="11" t="s">
        <v>84</v>
      </c>
      <c r="C109" s="11" t="s">
        <v>71</v>
      </c>
      <c r="D109" s="11" t="s">
        <v>217</v>
      </c>
      <c r="E109" s="11">
        <v>7.9810010930674862</v>
      </c>
    </row>
    <row r="110" spans="1:5" ht="24.75">
      <c r="A110" s="11" t="s">
        <v>114</v>
      </c>
      <c r="B110" s="11" t="s">
        <v>84</v>
      </c>
      <c r="C110" s="11" t="s">
        <v>71</v>
      </c>
      <c r="D110" s="11" t="s">
        <v>218</v>
      </c>
      <c r="E110" s="11">
        <v>5.4963896550845623</v>
      </c>
    </row>
    <row r="111" spans="1:5" ht="24.75">
      <c r="A111" s="11" t="s">
        <v>114</v>
      </c>
      <c r="B111" s="11" t="s">
        <v>84</v>
      </c>
      <c r="C111" s="11" t="s">
        <v>71</v>
      </c>
      <c r="D111" s="11" t="s">
        <v>219</v>
      </c>
      <c r="E111" s="11">
        <v>7.5561467005239509</v>
      </c>
    </row>
    <row r="112" spans="1:5" ht="24.75">
      <c r="A112" s="11" t="s">
        <v>114</v>
      </c>
      <c r="B112" s="11" t="s">
        <v>84</v>
      </c>
      <c r="C112" s="11" t="s">
        <v>71</v>
      </c>
      <c r="D112" s="11" t="s">
        <v>220</v>
      </c>
      <c r="E112" s="11">
        <v>7.7303310505348639</v>
      </c>
    </row>
    <row r="113" spans="1:5" ht="24.75">
      <c r="A113" s="11" t="s">
        <v>114</v>
      </c>
      <c r="B113" s="11" t="s">
        <v>84</v>
      </c>
      <c r="C113" s="11" t="s">
        <v>71</v>
      </c>
      <c r="D113" s="11" t="s">
        <v>221</v>
      </c>
      <c r="E113" s="11">
        <v>13.148450682500687</v>
      </c>
    </row>
    <row r="114" spans="1:5" ht="24.75">
      <c r="A114" s="11" t="s">
        <v>114</v>
      </c>
      <c r="B114" s="11" t="s">
        <v>84</v>
      </c>
      <c r="C114" s="11" t="s">
        <v>71</v>
      </c>
      <c r="D114" s="11" t="s">
        <v>222</v>
      </c>
      <c r="E114" s="11">
        <v>6.3923314865080654</v>
      </c>
    </row>
    <row r="115" spans="1:5" ht="24.75">
      <c r="A115" s="11" t="s">
        <v>114</v>
      </c>
      <c r="B115" s="11" t="s">
        <v>84</v>
      </c>
      <c r="C115" s="11" t="s">
        <v>71</v>
      </c>
      <c r="D115" s="11" t="s">
        <v>223</v>
      </c>
      <c r="E115" s="11">
        <v>4.6538504173724462</v>
      </c>
    </row>
    <row r="116" spans="1:5" ht="24.75">
      <c r="A116" s="11" t="s">
        <v>114</v>
      </c>
      <c r="B116" s="11" t="s">
        <v>84</v>
      </c>
      <c r="C116" s="11" t="s">
        <v>71</v>
      </c>
      <c r="D116" s="11" t="s">
        <v>224</v>
      </c>
      <c r="E116" s="11">
        <v>0.93845282798792828</v>
      </c>
    </row>
    <row r="117" spans="1:5" ht="24.75">
      <c r="A117" s="11" t="s">
        <v>114</v>
      </c>
      <c r="B117" s="11" t="s">
        <v>84</v>
      </c>
      <c r="C117" s="11" t="s">
        <v>71</v>
      </c>
      <c r="D117" s="11" t="s">
        <v>225</v>
      </c>
      <c r="E117" s="11">
        <v>7.2551185254095785</v>
      </c>
    </row>
    <row r="118" spans="1:5" ht="24.75">
      <c r="A118" s="11" t="s">
        <v>114</v>
      </c>
      <c r="B118" s="11" t="s">
        <v>84</v>
      </c>
      <c r="C118" s="11" t="s">
        <v>71</v>
      </c>
      <c r="D118" s="11" t="s">
        <v>226</v>
      </c>
      <c r="E118" s="11">
        <v>4.5560694751972184</v>
      </c>
    </row>
    <row r="119" spans="1:5" ht="24.75">
      <c r="A119" s="11" t="s">
        <v>114</v>
      </c>
      <c r="B119" s="11" t="s">
        <v>84</v>
      </c>
      <c r="C119" s="11" t="s">
        <v>71</v>
      </c>
      <c r="D119" s="11" t="s">
        <v>227</v>
      </c>
      <c r="E119" s="11">
        <v>4.4034694637439511</v>
      </c>
    </row>
    <row r="120" spans="1:5" ht="24.75">
      <c r="A120" s="11" t="s">
        <v>114</v>
      </c>
      <c r="B120" s="11" t="s">
        <v>84</v>
      </c>
      <c r="C120" s="11" t="s">
        <v>71</v>
      </c>
      <c r="D120" s="11" t="s">
        <v>228</v>
      </c>
      <c r="E120" s="11">
        <v>0.23421865072083339</v>
      </c>
    </row>
    <row r="121" spans="1:5" ht="24.75">
      <c r="A121" s="11" t="s">
        <v>114</v>
      </c>
      <c r="B121" s="11" t="s">
        <v>84</v>
      </c>
      <c r="C121" s="11" t="s">
        <v>71</v>
      </c>
      <c r="D121" s="11" t="s">
        <v>229</v>
      </c>
      <c r="E121" s="11">
        <v>3.9227503820153284</v>
      </c>
    </row>
    <row r="122" spans="1:5" ht="24.75">
      <c r="A122" s="11" t="s">
        <v>114</v>
      </c>
      <c r="B122" s="11" t="s">
        <v>84</v>
      </c>
      <c r="C122" s="11" t="s">
        <v>71</v>
      </c>
      <c r="D122" s="11" t="s">
        <v>230</v>
      </c>
      <c r="E122" s="11">
        <v>11.130500606373477</v>
      </c>
    </row>
    <row r="123" spans="1:5" ht="24.75">
      <c r="A123" s="11" t="s">
        <v>114</v>
      </c>
      <c r="B123" s="11" t="s">
        <v>84</v>
      </c>
      <c r="C123" s="11" t="s">
        <v>71</v>
      </c>
      <c r="D123" s="11" t="s">
        <v>231</v>
      </c>
      <c r="E123" s="11">
        <v>4.2698607090821765</v>
      </c>
    </row>
    <row r="124" spans="1:5" ht="24.75">
      <c r="A124" s="11" t="s">
        <v>114</v>
      </c>
      <c r="B124" s="11" t="s">
        <v>84</v>
      </c>
      <c r="C124" s="11" t="s">
        <v>71</v>
      </c>
      <c r="D124" s="11" t="s">
        <v>232</v>
      </c>
      <c r="E124" s="11">
        <v>3.9270064014079611</v>
      </c>
    </row>
    <row r="125" spans="1:5" ht="24.75">
      <c r="A125" s="11" t="s">
        <v>114</v>
      </c>
      <c r="B125" s="11" t="s">
        <v>84</v>
      </c>
      <c r="C125" s="11" t="s">
        <v>71</v>
      </c>
      <c r="D125" s="11" t="s">
        <v>233</v>
      </c>
      <c r="E125" s="11">
        <v>3.0819512852121256</v>
      </c>
    </row>
    <row r="126" spans="1:5" ht="24.75">
      <c r="A126" s="11" t="s">
        <v>114</v>
      </c>
      <c r="B126" s="11" t="s">
        <v>84</v>
      </c>
      <c r="C126" s="11" t="s">
        <v>71</v>
      </c>
      <c r="D126" s="11" t="s">
        <v>234</v>
      </c>
      <c r="E126" s="11">
        <v>5.9638964392106786</v>
      </c>
    </row>
    <row r="127" spans="1:5" ht="24.75">
      <c r="A127" s="11" t="s">
        <v>114</v>
      </c>
      <c r="B127" s="11" t="s">
        <v>84</v>
      </c>
      <c r="C127" s="11" t="s">
        <v>71</v>
      </c>
      <c r="D127" s="11" t="s">
        <v>235</v>
      </c>
      <c r="E127" s="11">
        <v>0.21979796535842272</v>
      </c>
    </row>
    <row r="128" spans="1:5" ht="24.75">
      <c r="A128" s="11" t="s">
        <v>114</v>
      </c>
      <c r="B128" s="11" t="s">
        <v>84</v>
      </c>
      <c r="C128" s="11" t="s">
        <v>71</v>
      </c>
      <c r="D128" s="11" t="s">
        <v>236</v>
      </c>
      <c r="E128" s="11">
        <v>3.9466010749502036</v>
      </c>
    </row>
    <row r="129" spans="1:5" ht="24.75">
      <c r="A129" s="11" t="s">
        <v>114</v>
      </c>
      <c r="B129" s="11" t="s">
        <v>84</v>
      </c>
      <c r="C129" s="11" t="s">
        <v>71</v>
      </c>
      <c r="D129" s="11" t="s">
        <v>237</v>
      </c>
      <c r="E129" s="11">
        <v>4.199991915202262E-2</v>
      </c>
    </row>
    <row r="130" spans="1:5" ht="24.75">
      <c r="A130" s="11" t="s">
        <v>114</v>
      </c>
      <c r="B130" s="11" t="s">
        <v>84</v>
      </c>
      <c r="C130" s="11" t="s">
        <v>71</v>
      </c>
      <c r="D130" s="11" t="s">
        <v>238</v>
      </c>
      <c r="E130" s="11">
        <v>1.5058351641140606</v>
      </c>
    </row>
    <row r="131" spans="1:5" ht="24.75">
      <c r="A131" s="11" t="s">
        <v>114</v>
      </c>
      <c r="B131" s="11" t="s">
        <v>84</v>
      </c>
      <c r="C131" s="11" t="s">
        <v>71</v>
      </c>
      <c r="D131" s="11" t="s">
        <v>239</v>
      </c>
      <c r="E131" s="11">
        <v>5.7223656312087341</v>
      </c>
    </row>
    <row r="132" spans="1:5" ht="24.75">
      <c r="A132" s="11" t="s">
        <v>114</v>
      </c>
      <c r="B132" s="11" t="s">
        <v>84</v>
      </c>
      <c r="C132" s="11" t="s">
        <v>71</v>
      </c>
      <c r="D132" s="11" t="s">
        <v>240</v>
      </c>
      <c r="E132" s="11">
        <v>3.9270064014070658</v>
      </c>
    </row>
    <row r="133" spans="1:5" ht="24.75">
      <c r="A133" s="11" t="s">
        <v>114</v>
      </c>
      <c r="B133" s="11" t="s">
        <v>84</v>
      </c>
      <c r="C133" s="11" t="s">
        <v>71</v>
      </c>
      <c r="D133" s="11" t="s">
        <v>241</v>
      </c>
      <c r="E133" s="11">
        <v>4.269860709082228</v>
      </c>
    </row>
    <row r="134" spans="1:5" ht="24.75">
      <c r="A134" s="11" t="s">
        <v>114</v>
      </c>
      <c r="B134" s="11" t="s">
        <v>84</v>
      </c>
      <c r="C134" s="11" t="s">
        <v>71</v>
      </c>
      <c r="D134" s="11" t="s">
        <v>242</v>
      </c>
      <c r="E134" s="11">
        <v>6.0159465300714325</v>
      </c>
    </row>
    <row r="135" spans="1:5" ht="24.75">
      <c r="A135" s="11" t="s">
        <v>114</v>
      </c>
      <c r="B135" s="11" t="s">
        <v>84</v>
      </c>
      <c r="C135" s="11" t="s">
        <v>71</v>
      </c>
      <c r="D135" s="11" t="s">
        <v>243</v>
      </c>
      <c r="E135" s="11">
        <v>3.0299008573184674</v>
      </c>
    </row>
    <row r="136" spans="1:5" ht="24.75">
      <c r="A136" s="11" t="s">
        <v>114</v>
      </c>
      <c r="B136" s="11" t="s">
        <v>84</v>
      </c>
      <c r="C136" s="11" t="s">
        <v>71</v>
      </c>
      <c r="D136" s="11" t="s">
        <v>244</v>
      </c>
      <c r="E136" s="11">
        <v>1.5268352468713129</v>
      </c>
    </row>
    <row r="137" spans="1:5" ht="24.75">
      <c r="A137" s="11" t="s">
        <v>114</v>
      </c>
      <c r="B137" s="11" t="s">
        <v>84</v>
      </c>
      <c r="C137" s="11" t="s">
        <v>71</v>
      </c>
      <c r="D137" s="11" t="s">
        <v>245</v>
      </c>
      <c r="E137" s="11">
        <v>5.7223656312075475</v>
      </c>
    </row>
    <row r="138" spans="1:5" ht="24.75">
      <c r="A138" s="11" t="s">
        <v>114</v>
      </c>
      <c r="B138" s="11" t="s">
        <v>84</v>
      </c>
      <c r="C138" s="11" t="s">
        <v>71</v>
      </c>
      <c r="D138" s="11" t="s">
        <v>246</v>
      </c>
      <c r="E138" s="11">
        <v>5.2738016286110971</v>
      </c>
    </row>
    <row r="139" spans="1:5" ht="24.75">
      <c r="A139" s="11" t="s">
        <v>114</v>
      </c>
      <c r="B139" s="11" t="s">
        <v>84</v>
      </c>
      <c r="C139" s="11" t="s">
        <v>71</v>
      </c>
      <c r="D139" s="11" t="s">
        <v>247</v>
      </c>
      <c r="E139" s="11">
        <v>5.21199954391472</v>
      </c>
    </row>
    <row r="140" spans="1:5" ht="24.75">
      <c r="A140" s="11" t="s">
        <v>114</v>
      </c>
      <c r="B140" s="11" t="s">
        <v>84</v>
      </c>
      <c r="C140" s="11" t="s">
        <v>71</v>
      </c>
      <c r="D140" s="11" t="s">
        <v>248</v>
      </c>
      <c r="E140" s="11">
        <v>2.540799312703431</v>
      </c>
    </row>
    <row r="141" spans="1:5" ht="24.75">
      <c r="A141" s="11" t="s">
        <v>114</v>
      </c>
      <c r="B141" s="11" t="s">
        <v>84</v>
      </c>
      <c r="C141" s="11" t="s">
        <v>71</v>
      </c>
      <c r="D141" s="11" t="s">
        <v>249</v>
      </c>
      <c r="E141" s="11">
        <v>2.5408002954962727</v>
      </c>
    </row>
    <row r="142" spans="1:5" ht="24.75">
      <c r="A142" s="11" t="s">
        <v>114</v>
      </c>
      <c r="B142" s="11" t="s">
        <v>84</v>
      </c>
      <c r="C142" s="11" t="s">
        <v>71</v>
      </c>
      <c r="D142" s="11" t="s">
        <v>250</v>
      </c>
      <c r="E142" s="11">
        <v>7.3205022769157733</v>
      </c>
    </row>
    <row r="143" spans="1:5" ht="24.75">
      <c r="A143" s="11" t="s">
        <v>114</v>
      </c>
      <c r="B143" s="11" t="s">
        <v>84</v>
      </c>
      <c r="C143" s="11" t="s">
        <v>71</v>
      </c>
      <c r="D143" s="11" t="s">
        <v>251</v>
      </c>
      <c r="E143" s="11">
        <v>2.4595330087541605</v>
      </c>
    </row>
    <row r="144" spans="1:5" ht="24.75">
      <c r="A144" s="11" t="s">
        <v>114</v>
      </c>
      <c r="B144" s="11" t="s">
        <v>84</v>
      </c>
      <c r="C144" s="11" t="s">
        <v>71</v>
      </c>
      <c r="D144" s="11" t="s">
        <v>252</v>
      </c>
      <c r="E144" s="11">
        <v>0.54093356512077717</v>
      </c>
    </row>
    <row r="145" spans="1:5" ht="24.75">
      <c r="A145" s="11" t="s">
        <v>114</v>
      </c>
      <c r="B145" s="11" t="s">
        <v>84</v>
      </c>
      <c r="C145" s="11" t="s">
        <v>71</v>
      </c>
      <c r="D145" s="11" t="s">
        <v>253</v>
      </c>
      <c r="E145" s="11">
        <v>4.6179351607134418</v>
      </c>
    </row>
    <row r="146" spans="1:5" ht="24.75">
      <c r="A146" s="11" t="s">
        <v>114</v>
      </c>
      <c r="B146" s="11" t="s">
        <v>84</v>
      </c>
      <c r="C146" s="11" t="s">
        <v>71</v>
      </c>
      <c r="D146" s="11" t="s">
        <v>254</v>
      </c>
      <c r="E146" s="11">
        <v>4.149089299988912</v>
      </c>
    </row>
    <row r="147" spans="1:5" ht="24.75">
      <c r="A147" s="11" t="s">
        <v>114</v>
      </c>
      <c r="B147" s="11" t="s">
        <v>84</v>
      </c>
      <c r="C147" s="11" t="s">
        <v>71</v>
      </c>
      <c r="D147" s="11" t="s">
        <v>255</v>
      </c>
      <c r="E147" s="11">
        <v>7.2828000969406457</v>
      </c>
    </row>
    <row r="148" spans="1:5" ht="24.75">
      <c r="A148" s="11" t="s">
        <v>114</v>
      </c>
      <c r="B148" s="11" t="s">
        <v>84</v>
      </c>
      <c r="C148" s="11" t="s">
        <v>71</v>
      </c>
      <c r="D148" s="11" t="s">
        <v>256</v>
      </c>
      <c r="E148" s="11">
        <v>5.88700134916221</v>
      </c>
    </row>
    <row r="149" spans="1:5" ht="24.75">
      <c r="A149" s="11" t="s">
        <v>114</v>
      </c>
      <c r="B149" s="11" t="s">
        <v>84</v>
      </c>
      <c r="C149" s="11" t="s">
        <v>71</v>
      </c>
      <c r="D149" s="11" t="s">
        <v>257</v>
      </c>
      <c r="E149" s="11">
        <v>4.7093814096022912</v>
      </c>
    </row>
    <row r="150" spans="1:5" ht="24.75">
      <c r="A150" s="11" t="s">
        <v>114</v>
      </c>
      <c r="B150" s="11" t="s">
        <v>84</v>
      </c>
      <c r="C150" s="11" t="s">
        <v>71</v>
      </c>
      <c r="D150" s="11" t="s">
        <v>258</v>
      </c>
      <c r="E150" s="11">
        <v>5.6734510820259514</v>
      </c>
    </row>
    <row r="151" spans="1:5" ht="24.75">
      <c r="A151" s="11" t="s">
        <v>114</v>
      </c>
      <c r="B151" s="11" t="s">
        <v>84</v>
      </c>
      <c r="C151" s="11" t="s">
        <v>71</v>
      </c>
      <c r="D151" s="11" t="s">
        <v>259</v>
      </c>
      <c r="E151" s="11">
        <v>7.0753310887337992</v>
      </c>
    </row>
    <row r="152" spans="1:5" ht="24.75">
      <c r="A152" s="11" t="s">
        <v>114</v>
      </c>
      <c r="B152" s="11" t="s">
        <v>84</v>
      </c>
      <c r="C152" s="11" t="s">
        <v>71</v>
      </c>
      <c r="D152" s="11" t="s">
        <v>260</v>
      </c>
      <c r="E152" s="11">
        <v>4.9014006260488427</v>
      </c>
    </row>
    <row r="153" spans="1:5" ht="24.75">
      <c r="A153" s="11" t="s">
        <v>114</v>
      </c>
      <c r="B153" s="11" t="s">
        <v>84</v>
      </c>
      <c r="C153" s="11" t="s">
        <v>71</v>
      </c>
      <c r="D153" s="11" t="s">
        <v>261</v>
      </c>
      <c r="E153" s="11">
        <v>12.492001539378595</v>
      </c>
    </row>
    <row r="154" spans="1:5" ht="24.75">
      <c r="A154" s="11" t="s">
        <v>114</v>
      </c>
      <c r="B154" s="11" t="s">
        <v>84</v>
      </c>
      <c r="C154" s="11" t="s">
        <v>71</v>
      </c>
      <c r="D154" s="11" t="s">
        <v>262</v>
      </c>
      <c r="E154" s="11">
        <v>4.5740509842259964</v>
      </c>
    </row>
    <row r="155" spans="1:5" ht="24.75">
      <c r="A155" s="11" t="s">
        <v>114</v>
      </c>
      <c r="B155" s="11" t="s">
        <v>84</v>
      </c>
      <c r="C155" s="11" t="s">
        <v>71</v>
      </c>
      <c r="D155" s="11" t="s">
        <v>263</v>
      </c>
      <c r="E155" s="11">
        <v>12.439951114402421</v>
      </c>
    </row>
    <row r="156" spans="1:5" ht="24.75">
      <c r="A156" s="11" t="s">
        <v>114</v>
      </c>
      <c r="B156" s="11" t="s">
        <v>84</v>
      </c>
      <c r="C156" s="11" t="s">
        <v>71</v>
      </c>
      <c r="D156" s="11" t="s">
        <v>264</v>
      </c>
      <c r="E156" s="11">
        <v>6.2200006323580483</v>
      </c>
    </row>
    <row r="157" spans="1:5" ht="24.75">
      <c r="A157" s="11" t="s">
        <v>114</v>
      </c>
      <c r="B157" s="11" t="s">
        <v>84</v>
      </c>
      <c r="C157" s="11" t="s">
        <v>71</v>
      </c>
      <c r="D157" s="11" t="s">
        <v>265</v>
      </c>
      <c r="E157" s="11">
        <v>12.492001539378579</v>
      </c>
    </row>
    <row r="158" spans="1:5" ht="24.75">
      <c r="A158" s="11" t="s">
        <v>114</v>
      </c>
      <c r="B158" s="11" t="s">
        <v>84</v>
      </c>
      <c r="C158" s="11" t="s">
        <v>71</v>
      </c>
      <c r="D158" s="11" t="s">
        <v>266</v>
      </c>
      <c r="E158" s="11">
        <v>4.6573309846252302</v>
      </c>
    </row>
    <row r="159" spans="1:5" ht="24.75">
      <c r="A159" s="11" t="s">
        <v>114</v>
      </c>
      <c r="B159" s="11" t="s">
        <v>84</v>
      </c>
      <c r="C159" s="11" t="s">
        <v>71</v>
      </c>
      <c r="D159" s="11" t="s">
        <v>267</v>
      </c>
      <c r="E159" s="11">
        <v>11.719951083401472</v>
      </c>
    </row>
    <row r="160" spans="1:5" ht="24.75">
      <c r="A160" s="11" t="s">
        <v>114</v>
      </c>
      <c r="B160" s="11" t="s">
        <v>84</v>
      </c>
      <c r="C160" s="11" t="s">
        <v>71</v>
      </c>
      <c r="D160" s="11" t="s">
        <v>268</v>
      </c>
      <c r="E160" s="11">
        <v>7.0232806637567391</v>
      </c>
    </row>
    <row r="161" spans="1:5" ht="24.75">
      <c r="A161" s="11" t="s">
        <v>114</v>
      </c>
      <c r="B161" s="11" t="s">
        <v>84</v>
      </c>
      <c r="C161" s="11" t="s">
        <v>71</v>
      </c>
      <c r="D161" s="11" t="s">
        <v>269</v>
      </c>
      <c r="E161" s="11">
        <v>11.052001477379351</v>
      </c>
    </row>
    <row r="162" spans="1:5" ht="24.75">
      <c r="A162" s="11" t="s">
        <v>114</v>
      </c>
      <c r="B162" s="11" t="s">
        <v>84</v>
      </c>
      <c r="C162" s="11" t="s">
        <v>71</v>
      </c>
      <c r="D162" s="11" t="s">
        <v>270</v>
      </c>
      <c r="E162" s="11">
        <v>4.657330984624978</v>
      </c>
    </row>
    <row r="163" spans="1:5" ht="24.75">
      <c r="A163" s="11" t="s">
        <v>114</v>
      </c>
      <c r="B163" s="11" t="s">
        <v>84</v>
      </c>
      <c r="C163" s="11" t="s">
        <v>71</v>
      </c>
      <c r="D163" s="11" t="s">
        <v>271</v>
      </c>
      <c r="E163" s="11">
        <v>12.439951114401563</v>
      </c>
    </row>
    <row r="164" spans="1:5" ht="24.75">
      <c r="A164" s="11" t="s">
        <v>114</v>
      </c>
      <c r="B164" s="11" t="s">
        <v>84</v>
      </c>
      <c r="C164" s="11" t="s">
        <v>71</v>
      </c>
      <c r="D164" s="11" t="s">
        <v>272</v>
      </c>
      <c r="E164" s="11">
        <v>4.6052805596473174</v>
      </c>
    </row>
    <row r="165" spans="1:5" ht="24.75">
      <c r="A165" s="11" t="s">
        <v>114</v>
      </c>
      <c r="B165" s="11" t="s">
        <v>84</v>
      </c>
      <c r="C165" s="11" t="s">
        <v>71</v>
      </c>
      <c r="D165" s="11" t="s">
        <v>273</v>
      </c>
      <c r="E165" s="11">
        <v>7.5858605888941915</v>
      </c>
    </row>
    <row r="166" spans="1:5" ht="24.75">
      <c r="A166" s="11" t="s">
        <v>114</v>
      </c>
      <c r="B166" s="11" t="s">
        <v>84</v>
      </c>
      <c r="C166" s="11" t="s">
        <v>71</v>
      </c>
      <c r="D166" s="11" t="s">
        <v>274</v>
      </c>
      <c r="E166" s="11">
        <v>15.553406697025014</v>
      </c>
    </row>
    <row r="167" spans="1:5" ht="24.75">
      <c r="A167" s="11" t="s">
        <v>114</v>
      </c>
      <c r="B167" s="11" t="s">
        <v>84</v>
      </c>
      <c r="C167" s="11" t="s">
        <v>71</v>
      </c>
      <c r="D167" s="11" t="s">
        <v>275</v>
      </c>
      <c r="E167" s="11">
        <v>5.6699605884562683</v>
      </c>
    </row>
    <row r="168" spans="1:5" ht="24.75">
      <c r="A168" s="11" t="s">
        <v>114</v>
      </c>
      <c r="B168" s="11" t="s">
        <v>84</v>
      </c>
      <c r="C168" s="11" t="s">
        <v>71</v>
      </c>
      <c r="D168" s="11" t="s">
        <v>276</v>
      </c>
      <c r="E168" s="11">
        <v>34.938553741945071</v>
      </c>
    </row>
    <row r="169" spans="1:5" ht="24.75">
      <c r="A169" s="11" t="s">
        <v>114</v>
      </c>
      <c r="B169" s="11" t="s">
        <v>84</v>
      </c>
      <c r="C169" s="11" t="s">
        <v>71</v>
      </c>
      <c r="D169" s="11" t="s">
        <v>277</v>
      </c>
      <c r="E169" s="11">
        <v>5.1232506977893086</v>
      </c>
    </row>
    <row r="170" spans="1:5" ht="24.75">
      <c r="A170" s="11" t="s">
        <v>114</v>
      </c>
      <c r="B170" s="11" t="s">
        <v>84</v>
      </c>
      <c r="C170" s="11" t="s">
        <v>71</v>
      </c>
      <c r="D170" s="11" t="s">
        <v>278</v>
      </c>
      <c r="E170" s="11">
        <v>13.238050488068321</v>
      </c>
    </row>
    <row r="171" spans="1:5" ht="24.75">
      <c r="A171" s="11" t="s">
        <v>114</v>
      </c>
      <c r="B171" s="11" t="s">
        <v>84</v>
      </c>
      <c r="C171" s="11" t="s">
        <v>71</v>
      </c>
      <c r="D171" s="11" t="s">
        <v>279</v>
      </c>
      <c r="E171" s="11">
        <v>7.2054432913622142</v>
      </c>
    </row>
    <row r="172" spans="1:5" ht="24.75">
      <c r="A172" s="11" t="s">
        <v>114</v>
      </c>
      <c r="B172" s="11" t="s">
        <v>84</v>
      </c>
      <c r="C172" s="11" t="s">
        <v>71</v>
      </c>
      <c r="D172" s="11" t="s">
        <v>280</v>
      </c>
      <c r="E172" s="11">
        <v>5.9211639303011818</v>
      </c>
    </row>
    <row r="173" spans="1:5" ht="24.75">
      <c r="A173" s="11" t="s">
        <v>114</v>
      </c>
      <c r="B173" s="11" t="s">
        <v>84</v>
      </c>
      <c r="C173" s="11" t="s">
        <v>71</v>
      </c>
      <c r="D173" s="11" t="s">
        <v>281</v>
      </c>
      <c r="E173" s="11">
        <v>12.439951114403021</v>
      </c>
    </row>
    <row r="174" spans="1:5" ht="24.75">
      <c r="A174" s="11" t="s">
        <v>114</v>
      </c>
      <c r="B174" s="11" t="s">
        <v>84</v>
      </c>
      <c r="C174" s="11" t="s">
        <v>71</v>
      </c>
      <c r="D174" s="11" t="s">
        <v>282</v>
      </c>
      <c r="E174" s="11">
        <v>5.0141496020386409</v>
      </c>
    </row>
    <row r="175" spans="1:5" ht="24.75">
      <c r="A175" s="11" t="s">
        <v>114</v>
      </c>
      <c r="B175" s="11" t="s">
        <v>84</v>
      </c>
      <c r="C175" s="11" t="s">
        <v>71</v>
      </c>
      <c r="D175" s="11" t="s">
        <v>283</v>
      </c>
      <c r="E175" s="11">
        <v>0.74604894869059202</v>
      </c>
    </row>
    <row r="176" spans="1:5" ht="24.75">
      <c r="A176" s="11" t="s">
        <v>114</v>
      </c>
      <c r="B176" s="11" t="s">
        <v>84</v>
      </c>
      <c r="C176" s="11" t="s">
        <v>71</v>
      </c>
      <c r="D176" s="11" t="s">
        <v>284</v>
      </c>
      <c r="E176" s="11">
        <v>5.3611488638940665</v>
      </c>
    </row>
    <row r="177" spans="1:5" ht="24.75">
      <c r="A177" s="11" t="s">
        <v>114</v>
      </c>
      <c r="B177" s="11" t="s">
        <v>84</v>
      </c>
      <c r="C177" s="11" t="s">
        <v>71</v>
      </c>
      <c r="D177" s="11" t="s">
        <v>285</v>
      </c>
      <c r="E177" s="11">
        <v>5.0563806714597979</v>
      </c>
    </row>
    <row r="178" spans="1:5" ht="24.75">
      <c r="A178" s="11" t="s">
        <v>114</v>
      </c>
      <c r="B178" s="11" t="s">
        <v>84</v>
      </c>
      <c r="C178" s="11" t="s">
        <v>71</v>
      </c>
      <c r="D178" s="11" t="s">
        <v>286</v>
      </c>
      <c r="E178" s="11">
        <v>8.865708063950164</v>
      </c>
    </row>
    <row r="179" spans="1:5" ht="24.75">
      <c r="A179" s="11" t="s">
        <v>114</v>
      </c>
      <c r="B179" s="11" t="s">
        <v>84</v>
      </c>
      <c r="C179" s="11" t="s">
        <v>71</v>
      </c>
      <c r="D179" s="11" t="s">
        <v>287</v>
      </c>
      <c r="E179" s="11">
        <v>0.91261074417141363</v>
      </c>
    </row>
    <row r="180" spans="1:5" ht="24.75">
      <c r="A180" s="11" t="s">
        <v>114</v>
      </c>
      <c r="B180" s="11" t="s">
        <v>84</v>
      </c>
      <c r="C180" s="11" t="s">
        <v>71</v>
      </c>
      <c r="D180" s="11" t="s">
        <v>288</v>
      </c>
      <c r="E180" s="11">
        <v>13.419081026547898</v>
      </c>
    </row>
    <row r="181" spans="1:5" ht="24.75">
      <c r="A181" s="11" t="s">
        <v>114</v>
      </c>
      <c r="B181" s="11" t="s">
        <v>84</v>
      </c>
      <c r="C181" s="11" t="s">
        <v>71</v>
      </c>
      <c r="D181" s="11" t="s">
        <v>289</v>
      </c>
      <c r="E181" s="11">
        <v>1.9084996940985774</v>
      </c>
    </row>
    <row r="182" spans="1:5" ht="24.75">
      <c r="A182" s="11" t="s">
        <v>114</v>
      </c>
      <c r="B182" s="11" t="s">
        <v>84</v>
      </c>
      <c r="C182" s="11" t="s">
        <v>71</v>
      </c>
      <c r="D182" s="11" t="s">
        <v>290</v>
      </c>
      <c r="E182" s="11">
        <v>0.57254894785977695</v>
      </c>
    </row>
    <row r="183" spans="1:5" ht="24.75">
      <c r="A183" s="11" t="s">
        <v>114</v>
      </c>
      <c r="B183" s="11" t="s">
        <v>84</v>
      </c>
      <c r="C183" s="11" t="s">
        <v>71</v>
      </c>
      <c r="D183" s="11" t="s">
        <v>291</v>
      </c>
      <c r="E183" s="11">
        <v>1.9084996940985623</v>
      </c>
    </row>
    <row r="184" spans="1:5" ht="24.75">
      <c r="A184" s="11" t="s">
        <v>114</v>
      </c>
      <c r="B184" s="11" t="s">
        <v>84</v>
      </c>
      <c r="C184" s="11" t="s">
        <v>71</v>
      </c>
      <c r="D184" s="11" t="s">
        <v>292</v>
      </c>
      <c r="E184" s="11">
        <v>5.1674508743258158</v>
      </c>
    </row>
    <row r="185" spans="1:5" ht="24.75">
      <c r="A185" s="11" t="s">
        <v>114</v>
      </c>
      <c r="B185" s="11" t="s">
        <v>84</v>
      </c>
      <c r="C185" s="11" t="s">
        <v>71</v>
      </c>
      <c r="D185" s="11" t="s">
        <v>293</v>
      </c>
      <c r="E185" s="11">
        <v>1.9605496972634056</v>
      </c>
    </row>
    <row r="186" spans="1:5" ht="24.75">
      <c r="A186" s="11" t="s">
        <v>114</v>
      </c>
      <c r="B186" s="11" t="s">
        <v>84</v>
      </c>
      <c r="C186" s="11" t="s">
        <v>71</v>
      </c>
      <c r="D186" s="11" t="s">
        <v>294</v>
      </c>
      <c r="E186" s="11">
        <v>0.57254894785953514</v>
      </c>
    </row>
    <row r="187" spans="1:5" ht="24.75">
      <c r="A187" s="11" t="s">
        <v>114</v>
      </c>
      <c r="B187" s="11" t="s">
        <v>84</v>
      </c>
      <c r="C187" s="11" t="s">
        <v>71</v>
      </c>
      <c r="D187" s="11" t="s">
        <v>295</v>
      </c>
      <c r="E187" s="11">
        <v>1.9605496972642704</v>
      </c>
    </row>
    <row r="188" spans="1:5" ht="24.75">
      <c r="A188" s="11" t="s">
        <v>114</v>
      </c>
      <c r="B188" s="11" t="s">
        <v>84</v>
      </c>
      <c r="C188" s="11" t="s">
        <v>71</v>
      </c>
      <c r="D188" s="11" t="s">
        <v>296</v>
      </c>
      <c r="E188" s="11">
        <v>7.1482010890823515</v>
      </c>
    </row>
    <row r="189" spans="1:5" ht="24.75">
      <c r="A189" s="11" t="s">
        <v>114</v>
      </c>
      <c r="B189" s="11" t="s">
        <v>84</v>
      </c>
      <c r="C189" s="11" t="s">
        <v>71</v>
      </c>
      <c r="D189" s="11" t="s">
        <v>297</v>
      </c>
      <c r="E189" s="11">
        <v>6.0204503438820005</v>
      </c>
    </row>
    <row r="190" spans="1:5" ht="24.75">
      <c r="A190" s="11" t="s">
        <v>114</v>
      </c>
      <c r="B190" s="11" t="s">
        <v>84</v>
      </c>
      <c r="C190" s="11" t="s">
        <v>71</v>
      </c>
      <c r="D190" s="11" t="s">
        <v>298</v>
      </c>
      <c r="E190" s="11">
        <v>2.3838683225406005</v>
      </c>
    </row>
    <row r="191" spans="1:5" ht="24.75">
      <c r="A191" s="11" t="s">
        <v>114</v>
      </c>
      <c r="B191" s="11" t="s">
        <v>84</v>
      </c>
      <c r="C191" s="11" t="s">
        <v>71</v>
      </c>
      <c r="D191" s="11" t="s">
        <v>299</v>
      </c>
      <c r="E191" s="11">
        <v>5.2680495079386658</v>
      </c>
    </row>
    <row r="192" spans="1:5" ht="24.75">
      <c r="A192" s="11" t="s">
        <v>114</v>
      </c>
      <c r="B192" s="11" t="s">
        <v>84</v>
      </c>
      <c r="C192" s="11" t="s">
        <v>71</v>
      </c>
      <c r="D192" s="11" t="s">
        <v>300</v>
      </c>
      <c r="E192" s="11">
        <v>4.3218508244770844</v>
      </c>
    </row>
    <row r="193" spans="1:5" ht="24.75">
      <c r="A193" s="11" t="s">
        <v>114</v>
      </c>
      <c r="B193" s="11" t="s">
        <v>84</v>
      </c>
      <c r="C193" s="11" t="s">
        <v>71</v>
      </c>
      <c r="D193" s="11" t="s">
        <v>301</v>
      </c>
      <c r="E193" s="11">
        <v>0.91670141849099129</v>
      </c>
    </row>
    <row r="194" spans="1:5" ht="24.75">
      <c r="A194" s="11" t="s">
        <v>114</v>
      </c>
      <c r="B194" s="11" t="s">
        <v>84</v>
      </c>
      <c r="C194" s="11" t="s">
        <v>71</v>
      </c>
      <c r="D194" s="11" t="s">
        <v>302</v>
      </c>
      <c r="E194" s="11">
        <v>4.1999919152671317E-2</v>
      </c>
    </row>
    <row r="195" spans="1:5" ht="24.75">
      <c r="A195" s="11" t="s">
        <v>114</v>
      </c>
      <c r="B195" s="11" t="s">
        <v>84</v>
      </c>
      <c r="C195" s="11" t="s">
        <v>71</v>
      </c>
      <c r="D195" s="11" t="s">
        <v>303</v>
      </c>
      <c r="E195" s="11">
        <v>4.2752024812631175</v>
      </c>
    </row>
    <row r="196" spans="1:5" ht="24.75">
      <c r="A196" s="11" t="s">
        <v>114</v>
      </c>
      <c r="B196" s="11" t="s">
        <v>84</v>
      </c>
      <c r="C196" s="11" t="s">
        <v>71</v>
      </c>
      <c r="D196" s="11" t="s">
        <v>304</v>
      </c>
      <c r="E196" s="11">
        <v>45.154900775211694</v>
      </c>
    </row>
    <row r="197" spans="1:5" ht="24.75">
      <c r="A197" s="11" t="s">
        <v>114</v>
      </c>
      <c r="B197" s="11" t="s">
        <v>84</v>
      </c>
      <c r="C197" s="11" t="s">
        <v>71</v>
      </c>
      <c r="D197" s="11" t="s">
        <v>305</v>
      </c>
      <c r="E197" s="11">
        <v>41.741906794869735</v>
      </c>
    </row>
    <row r="198" spans="1:5" ht="24.75">
      <c r="A198" s="11" t="s">
        <v>114</v>
      </c>
      <c r="B198" s="11" t="s">
        <v>84</v>
      </c>
      <c r="C198" s="11" t="s">
        <v>71</v>
      </c>
      <c r="D198" s="11" t="s">
        <v>306</v>
      </c>
      <c r="E198" s="11">
        <v>1.4995207092427636</v>
      </c>
    </row>
    <row r="199" spans="1:5" ht="24.75">
      <c r="A199" s="11" t="s">
        <v>114</v>
      </c>
      <c r="B199" s="11" t="s">
        <v>84</v>
      </c>
      <c r="C199" s="11" t="s">
        <v>71</v>
      </c>
      <c r="D199" s="11" t="s">
        <v>307</v>
      </c>
      <c r="E199" s="11">
        <v>45.914889048255027</v>
      </c>
    </row>
    <row r="200" spans="1:5" ht="24.75">
      <c r="A200" s="11" t="s">
        <v>114</v>
      </c>
      <c r="B200" s="11" t="s">
        <v>84</v>
      </c>
      <c r="C200" s="11" t="s">
        <v>71</v>
      </c>
      <c r="D200" s="11" t="s">
        <v>308</v>
      </c>
      <c r="E200" s="11">
        <v>3.1117885161692942</v>
      </c>
    </row>
    <row r="201" spans="1:5" ht="24.75">
      <c r="A201" s="11" t="s">
        <v>114</v>
      </c>
      <c r="B201" s="11" t="s">
        <v>84</v>
      </c>
      <c r="C201" s="11" t="s">
        <v>71</v>
      </c>
      <c r="D201" s="11" t="s">
        <v>309</v>
      </c>
      <c r="E201" s="11">
        <v>6.1623006293254647</v>
      </c>
    </row>
    <row r="202" spans="1:5" ht="24.75">
      <c r="A202" s="11" t="s">
        <v>114</v>
      </c>
      <c r="B202" s="11" t="s">
        <v>84</v>
      </c>
      <c r="C202" s="11" t="s">
        <v>71</v>
      </c>
      <c r="D202" s="11" t="s">
        <v>310</v>
      </c>
      <c r="E202" s="11">
        <v>5.7298688458562248</v>
      </c>
    </row>
    <row r="203" spans="1:5" ht="24.75">
      <c r="A203" s="11" t="s">
        <v>114</v>
      </c>
      <c r="B203" s="11" t="s">
        <v>84</v>
      </c>
      <c r="C203" s="11" t="s">
        <v>71</v>
      </c>
      <c r="D203" s="11" t="s">
        <v>311</v>
      </c>
      <c r="E203" s="11">
        <v>6.0554998155359554</v>
      </c>
    </row>
    <row r="204" spans="1:5" ht="24.75">
      <c r="A204" s="11" t="s">
        <v>114</v>
      </c>
      <c r="B204" s="11" t="s">
        <v>84</v>
      </c>
      <c r="C204" s="11" t="s">
        <v>71</v>
      </c>
      <c r="D204" s="11" t="s">
        <v>312</v>
      </c>
      <c r="E204" s="11">
        <v>25.088220975068868</v>
      </c>
    </row>
    <row r="205" spans="1:5" ht="24.75">
      <c r="A205" s="11" t="s">
        <v>114</v>
      </c>
      <c r="B205" s="11" t="s">
        <v>84</v>
      </c>
      <c r="C205" s="11" t="s">
        <v>71</v>
      </c>
      <c r="D205" s="11" t="s">
        <v>313</v>
      </c>
      <c r="E205" s="11">
        <v>2.4361512006105395</v>
      </c>
    </row>
    <row r="206" spans="1:5" ht="24.75">
      <c r="A206" s="11" t="s">
        <v>114</v>
      </c>
      <c r="B206" s="11" t="s">
        <v>84</v>
      </c>
      <c r="C206" s="11" t="s">
        <v>71</v>
      </c>
      <c r="D206" s="11" t="s">
        <v>314</v>
      </c>
      <c r="E206" s="11">
        <v>3.0791251325709563</v>
      </c>
    </row>
    <row r="207" spans="1:5" ht="24.75">
      <c r="A207" s="11" t="s">
        <v>114</v>
      </c>
      <c r="B207" s="11" t="s">
        <v>84</v>
      </c>
      <c r="C207" s="11" t="s">
        <v>71</v>
      </c>
      <c r="D207" s="11" t="s">
        <v>315</v>
      </c>
      <c r="E207" s="11">
        <v>3.0125275027021421</v>
      </c>
    </row>
    <row r="208" spans="1:5" ht="24.75">
      <c r="A208" s="11" t="s">
        <v>114</v>
      </c>
      <c r="B208" s="11" t="s">
        <v>84</v>
      </c>
      <c r="C208" s="11" t="s">
        <v>71</v>
      </c>
      <c r="D208" s="11" t="s">
        <v>316</v>
      </c>
      <c r="E208" s="11">
        <v>2.6852233284056757</v>
      </c>
    </row>
    <row r="209" spans="1:5" ht="24.75">
      <c r="A209" s="11" t="s">
        <v>114</v>
      </c>
      <c r="B209" s="11" t="s">
        <v>84</v>
      </c>
      <c r="C209" s="11" t="s">
        <v>71</v>
      </c>
      <c r="D209" s="11" t="s">
        <v>317</v>
      </c>
      <c r="E209" s="11">
        <v>2.7342783365351435</v>
      </c>
    </row>
    <row r="210" spans="1:5" ht="24.75">
      <c r="A210" s="11" t="s">
        <v>114</v>
      </c>
      <c r="B210" s="11" t="s">
        <v>84</v>
      </c>
      <c r="C210" s="11" t="s">
        <v>71</v>
      </c>
      <c r="D210" s="11" t="s">
        <v>318</v>
      </c>
      <c r="E210" s="11">
        <v>0.93733794939194293</v>
      </c>
    </row>
    <row r="211" spans="1:5" ht="24.75">
      <c r="A211" s="11" t="s">
        <v>114</v>
      </c>
      <c r="B211" s="11" t="s">
        <v>84</v>
      </c>
      <c r="C211" s="11" t="s">
        <v>71</v>
      </c>
      <c r="D211" s="11" t="s">
        <v>319</v>
      </c>
      <c r="E211" s="11">
        <v>2.2699472971665338</v>
      </c>
    </row>
    <row r="212" spans="1:5" ht="24.75">
      <c r="A212" s="11" t="s">
        <v>114</v>
      </c>
      <c r="B212" s="11" t="s">
        <v>84</v>
      </c>
      <c r="C212" s="11" t="s">
        <v>71</v>
      </c>
      <c r="D212" s="11" t="s">
        <v>320</v>
      </c>
      <c r="E212" s="11">
        <v>9.0768007158251471</v>
      </c>
    </row>
    <row r="213" spans="1:5" ht="24.75">
      <c r="A213" s="11" t="s">
        <v>114</v>
      </c>
      <c r="B213" s="11" t="s">
        <v>84</v>
      </c>
      <c r="C213" s="11" t="s">
        <v>71</v>
      </c>
      <c r="D213" s="11" t="s">
        <v>321</v>
      </c>
      <c r="E213" s="11">
        <v>1.541505710279877</v>
      </c>
    </row>
    <row r="214" spans="1:5" ht="24.75">
      <c r="A214" s="11" t="s">
        <v>114</v>
      </c>
      <c r="B214" s="11" t="s">
        <v>84</v>
      </c>
      <c r="C214" s="11" t="s">
        <v>71</v>
      </c>
      <c r="D214" s="11" t="s">
        <v>322</v>
      </c>
      <c r="E214" s="11">
        <v>1.1574741595126192</v>
      </c>
    </row>
    <row r="215" spans="1:5" ht="24.75">
      <c r="A215" s="11" t="s">
        <v>114</v>
      </c>
      <c r="B215" s="11" t="s">
        <v>84</v>
      </c>
      <c r="C215" s="11" t="s">
        <v>71</v>
      </c>
      <c r="D215" s="11" t="s">
        <v>323</v>
      </c>
      <c r="E215" s="11">
        <v>6.89677582835533</v>
      </c>
    </row>
    <row r="216" spans="1:5" ht="24.75">
      <c r="A216" s="11" t="s">
        <v>114</v>
      </c>
      <c r="B216" s="11" t="s">
        <v>84</v>
      </c>
      <c r="C216" s="11" t="s">
        <v>71</v>
      </c>
      <c r="D216" s="11" t="s">
        <v>324</v>
      </c>
      <c r="E216" s="11">
        <v>4.8611606752067509</v>
      </c>
    </row>
    <row r="217" spans="1:5" ht="24.75">
      <c r="A217" s="11" t="s">
        <v>114</v>
      </c>
      <c r="B217" s="11" t="s">
        <v>84</v>
      </c>
      <c r="C217" s="11" t="s">
        <v>71</v>
      </c>
      <c r="D217" s="11" t="s">
        <v>325</v>
      </c>
      <c r="E217" s="11">
        <v>4.7093814096022895</v>
      </c>
    </row>
    <row r="218" spans="1:5" ht="24.75">
      <c r="A218" s="11" t="s">
        <v>114</v>
      </c>
      <c r="B218" s="11" t="s">
        <v>84</v>
      </c>
      <c r="C218" s="11" t="s">
        <v>71</v>
      </c>
      <c r="D218" s="11" t="s">
        <v>326</v>
      </c>
      <c r="E218" s="11">
        <v>2.3808187352982912</v>
      </c>
    </row>
    <row r="219" spans="1:5" ht="24.75">
      <c r="A219" s="11" t="s">
        <v>114</v>
      </c>
      <c r="B219" s="11" t="s">
        <v>84</v>
      </c>
      <c r="C219" s="11" t="s">
        <v>71</v>
      </c>
      <c r="D219" s="11" t="s">
        <v>327</v>
      </c>
      <c r="E219" s="11">
        <v>4.6573309846252275</v>
      </c>
    </row>
    <row r="220" spans="1:5" ht="24.75">
      <c r="A220" s="11" t="s">
        <v>114</v>
      </c>
      <c r="B220" s="11" t="s">
        <v>84</v>
      </c>
      <c r="C220" s="11" t="s">
        <v>71</v>
      </c>
      <c r="D220" s="11" t="s">
        <v>328</v>
      </c>
      <c r="E220" s="11">
        <v>1.9327682107298616</v>
      </c>
    </row>
    <row r="221" spans="1:5" ht="24.75">
      <c r="A221" s="11" t="s">
        <v>114</v>
      </c>
      <c r="B221" s="11" t="s">
        <v>84</v>
      </c>
      <c r="C221" s="11" t="s">
        <v>71</v>
      </c>
      <c r="D221" s="11" t="s">
        <v>329</v>
      </c>
      <c r="E221" s="11">
        <v>7.8584019281885347</v>
      </c>
    </row>
    <row r="222" spans="1:5" ht="24.75">
      <c r="A222" s="11" t="s">
        <v>114</v>
      </c>
      <c r="B222" s="11" t="s">
        <v>84</v>
      </c>
      <c r="C222" s="11" t="s">
        <v>71</v>
      </c>
      <c r="D222" s="11" t="s">
        <v>330</v>
      </c>
      <c r="E222" s="11">
        <v>3.383650141482053</v>
      </c>
    </row>
    <row r="223" spans="1:5" ht="24.75">
      <c r="A223" s="11" t="s">
        <v>114</v>
      </c>
      <c r="B223" s="11" t="s">
        <v>84</v>
      </c>
      <c r="C223" s="11" t="s">
        <v>71</v>
      </c>
      <c r="D223" s="11" t="s">
        <v>331</v>
      </c>
      <c r="E223" s="11">
        <v>0.795498934907241</v>
      </c>
    </row>
    <row r="224" spans="1:5" ht="24.75">
      <c r="A224" s="11" t="s">
        <v>114</v>
      </c>
      <c r="B224" s="11" t="s">
        <v>84</v>
      </c>
      <c r="C224" s="11" t="s">
        <v>71</v>
      </c>
      <c r="D224" s="11" t="s">
        <v>332</v>
      </c>
      <c r="E224" s="11">
        <v>3.383650141482053</v>
      </c>
    </row>
    <row r="225" spans="1:5" ht="24.75">
      <c r="A225" s="11" t="s">
        <v>114</v>
      </c>
      <c r="B225" s="11" t="s">
        <v>84</v>
      </c>
      <c r="C225" s="11" t="s">
        <v>71</v>
      </c>
      <c r="D225" s="11" t="s">
        <v>333</v>
      </c>
      <c r="E225" s="11">
        <v>7.7751512452121192</v>
      </c>
    </row>
    <row r="226" spans="1:5" ht="24.75">
      <c r="A226" s="11" t="s">
        <v>114</v>
      </c>
      <c r="B226" s="11" t="s">
        <v>84</v>
      </c>
      <c r="C226" s="11" t="s">
        <v>71</v>
      </c>
      <c r="D226" s="11" t="s">
        <v>334</v>
      </c>
      <c r="E226" s="11">
        <v>3.3262995940175726</v>
      </c>
    </row>
    <row r="227" spans="1:5" ht="24.75">
      <c r="A227" s="11" t="s">
        <v>114</v>
      </c>
      <c r="B227" s="11" t="s">
        <v>84</v>
      </c>
      <c r="C227" s="11" t="s">
        <v>71</v>
      </c>
      <c r="D227" s="11" t="s">
        <v>335</v>
      </c>
      <c r="E227" s="11">
        <v>0.85099939195173535</v>
      </c>
    </row>
    <row r="228" spans="1:5" ht="24.75">
      <c r="A228" s="11" t="s">
        <v>114</v>
      </c>
      <c r="B228" s="11" t="s">
        <v>84</v>
      </c>
      <c r="C228" s="11" t="s">
        <v>71</v>
      </c>
      <c r="D228" s="11" t="s">
        <v>336</v>
      </c>
      <c r="E228" s="11">
        <v>3.3558999129592411</v>
      </c>
    </row>
    <row r="229" spans="1:5" ht="24.75">
      <c r="A229" s="11" t="s">
        <v>114</v>
      </c>
      <c r="B229" s="11" t="s">
        <v>84</v>
      </c>
      <c r="C229" s="11" t="s">
        <v>71</v>
      </c>
      <c r="D229" s="11" t="s">
        <v>337</v>
      </c>
      <c r="E229" s="11">
        <v>7.5883009202856231</v>
      </c>
    </row>
    <row r="230" spans="1:5" ht="24.75">
      <c r="A230" s="11" t="s">
        <v>114</v>
      </c>
      <c r="B230" s="11" t="s">
        <v>84</v>
      </c>
      <c r="C230" s="11" t="s">
        <v>71</v>
      </c>
      <c r="D230" s="11" t="s">
        <v>338</v>
      </c>
      <c r="E230" s="11">
        <v>3.4391505985276778</v>
      </c>
    </row>
    <row r="231" spans="1:5" ht="24.75">
      <c r="A231" s="11" t="s">
        <v>114</v>
      </c>
      <c r="B231" s="11" t="s">
        <v>84</v>
      </c>
      <c r="C231" s="11" t="s">
        <v>71</v>
      </c>
      <c r="D231" s="11" t="s">
        <v>339</v>
      </c>
      <c r="E231" s="11">
        <v>0.79549893490612311</v>
      </c>
    </row>
    <row r="232" spans="1:5" ht="24.75">
      <c r="A232" s="11" t="s">
        <v>114</v>
      </c>
      <c r="B232" s="11" t="s">
        <v>84</v>
      </c>
      <c r="C232" s="11" t="s">
        <v>71</v>
      </c>
      <c r="D232" s="11" t="s">
        <v>340</v>
      </c>
      <c r="E232" s="11">
        <v>3.383650141482053</v>
      </c>
    </row>
    <row r="233" spans="1:5" ht="24.75">
      <c r="A233" s="11" t="s">
        <v>114</v>
      </c>
      <c r="B233" s="11" t="s">
        <v>84</v>
      </c>
      <c r="C233" s="11" t="s">
        <v>71</v>
      </c>
      <c r="D233" s="11" t="s">
        <v>341</v>
      </c>
      <c r="E233" s="11">
        <v>7.9583549655327168</v>
      </c>
    </row>
    <row r="234" spans="1:5" ht="24.75">
      <c r="A234" s="11" t="s">
        <v>114</v>
      </c>
      <c r="B234" s="11" t="s">
        <v>84</v>
      </c>
      <c r="C234" s="11" t="s">
        <v>71</v>
      </c>
      <c r="D234" s="11" t="s">
        <v>342</v>
      </c>
      <c r="E234" s="11">
        <v>3.383650141482053</v>
      </c>
    </row>
    <row r="235" spans="1:5" ht="24.75">
      <c r="A235" s="11" t="s">
        <v>114</v>
      </c>
      <c r="B235" s="11" t="s">
        <v>84</v>
      </c>
      <c r="C235" s="11" t="s">
        <v>71</v>
      </c>
      <c r="D235" s="11" t="s">
        <v>343</v>
      </c>
      <c r="E235" s="11">
        <v>0.79549893490725321</v>
      </c>
    </row>
    <row r="236" spans="1:5" ht="24.75">
      <c r="A236" s="11" t="s">
        <v>114</v>
      </c>
      <c r="B236" s="11" t="s">
        <v>84</v>
      </c>
      <c r="C236" s="11" t="s">
        <v>71</v>
      </c>
      <c r="D236" s="11" t="s">
        <v>344</v>
      </c>
      <c r="E236" s="11">
        <v>3.3836495776020126</v>
      </c>
    </row>
    <row r="237" spans="1:5" ht="24.75">
      <c r="A237" s="11" t="s">
        <v>114</v>
      </c>
      <c r="B237" s="11" t="s">
        <v>84</v>
      </c>
      <c r="C237" s="11" t="s">
        <v>71</v>
      </c>
      <c r="D237" s="11" t="s">
        <v>345</v>
      </c>
      <c r="E237" s="11">
        <v>7.9554729937379163</v>
      </c>
    </row>
    <row r="238" spans="1:5" ht="24.75">
      <c r="A238" s="11" t="s">
        <v>114</v>
      </c>
      <c r="B238" s="11" t="s">
        <v>84</v>
      </c>
      <c r="C238" s="11" t="s">
        <v>71</v>
      </c>
      <c r="D238" s="11" t="s">
        <v>346</v>
      </c>
      <c r="E238" s="11">
        <v>3.383650141482053</v>
      </c>
    </row>
    <row r="239" spans="1:5" ht="24.75">
      <c r="A239" s="11" t="s">
        <v>114</v>
      </c>
      <c r="B239" s="11" t="s">
        <v>84</v>
      </c>
      <c r="C239" s="11" t="s">
        <v>71</v>
      </c>
      <c r="D239" s="11" t="s">
        <v>347</v>
      </c>
      <c r="E239" s="11">
        <v>0.79549893490612322</v>
      </c>
    </row>
    <row r="240" spans="1:5" ht="24.75">
      <c r="A240" s="11" t="s">
        <v>114</v>
      </c>
      <c r="B240" s="11" t="s">
        <v>84</v>
      </c>
      <c r="C240" s="11" t="s">
        <v>71</v>
      </c>
      <c r="D240" s="11" t="s">
        <v>348</v>
      </c>
      <c r="E240" s="11">
        <v>3.383650141482053</v>
      </c>
    </row>
    <row r="241" spans="1:5" ht="24.75">
      <c r="A241" s="11" t="s">
        <v>114</v>
      </c>
      <c r="B241" s="11" t="s">
        <v>84</v>
      </c>
      <c r="C241" s="11" t="s">
        <v>71</v>
      </c>
      <c r="D241" s="11" t="s">
        <v>349</v>
      </c>
      <c r="E241" s="11">
        <v>7.6391764656804106</v>
      </c>
    </row>
    <row r="242" spans="1:5" ht="24.75">
      <c r="A242" s="11" t="s">
        <v>114</v>
      </c>
      <c r="B242" s="11" t="s">
        <v>84</v>
      </c>
      <c r="C242" s="11" t="s">
        <v>71</v>
      </c>
      <c r="D242" s="11" t="s">
        <v>350</v>
      </c>
      <c r="E242" s="11">
        <v>3.383650141482053</v>
      </c>
    </row>
    <row r="243" spans="1:5" ht="24.75">
      <c r="A243" s="11" t="s">
        <v>114</v>
      </c>
      <c r="B243" s="11" t="s">
        <v>84</v>
      </c>
      <c r="C243" s="11" t="s">
        <v>71</v>
      </c>
      <c r="D243" s="11" t="s">
        <v>351</v>
      </c>
      <c r="E243" s="11">
        <v>0.79549893490725321</v>
      </c>
    </row>
    <row r="244" spans="1:5" ht="24.75">
      <c r="A244" s="11" t="s">
        <v>114</v>
      </c>
      <c r="B244" s="11" t="s">
        <v>84</v>
      </c>
      <c r="C244" s="11" t="s">
        <v>71</v>
      </c>
      <c r="D244" s="11" t="s">
        <v>352</v>
      </c>
      <c r="E244" s="11">
        <v>3.383650141482053</v>
      </c>
    </row>
    <row r="245" spans="1:5" ht="24.75">
      <c r="A245" s="11" t="s">
        <v>114</v>
      </c>
      <c r="B245" s="11" t="s">
        <v>84</v>
      </c>
      <c r="C245" s="11" t="s">
        <v>71</v>
      </c>
      <c r="D245" s="11" t="s">
        <v>353</v>
      </c>
      <c r="E245" s="11">
        <v>7.8029014728709223</v>
      </c>
    </row>
    <row r="246" spans="1:5" ht="24.75">
      <c r="A246" s="11" t="s">
        <v>114</v>
      </c>
      <c r="B246" s="11" t="s">
        <v>84</v>
      </c>
      <c r="C246" s="11" t="s">
        <v>71</v>
      </c>
      <c r="D246" s="11" t="s">
        <v>354</v>
      </c>
      <c r="E246" s="11">
        <v>3.383650141482053</v>
      </c>
    </row>
    <row r="247" spans="1:5" ht="24.75">
      <c r="A247" s="11" t="s">
        <v>114</v>
      </c>
      <c r="B247" s="11" t="s">
        <v>84</v>
      </c>
      <c r="C247" s="11" t="s">
        <v>71</v>
      </c>
      <c r="D247" s="11" t="s">
        <v>355</v>
      </c>
      <c r="E247" s="11">
        <v>0.79549893490612311</v>
      </c>
    </row>
    <row r="248" spans="1:5" ht="24.75">
      <c r="A248" s="11" t="s">
        <v>114</v>
      </c>
      <c r="B248" s="11" t="s">
        <v>84</v>
      </c>
      <c r="C248" s="11" t="s">
        <v>71</v>
      </c>
      <c r="D248" s="11" t="s">
        <v>356</v>
      </c>
      <c r="E248" s="11">
        <v>3.383650141482053</v>
      </c>
    </row>
    <row r="249" spans="1:5" ht="24.75">
      <c r="A249" s="11" t="s">
        <v>114</v>
      </c>
      <c r="B249" s="11" t="s">
        <v>84</v>
      </c>
      <c r="C249" s="11" t="s">
        <v>71</v>
      </c>
      <c r="D249" s="11" t="s">
        <v>357</v>
      </c>
      <c r="E249" s="11">
        <v>7.8029014728709258</v>
      </c>
    </row>
    <row r="250" spans="1:5" ht="24.75">
      <c r="A250" s="11" t="s">
        <v>114</v>
      </c>
      <c r="B250" s="11" t="s">
        <v>84</v>
      </c>
      <c r="C250" s="11" t="s">
        <v>71</v>
      </c>
      <c r="D250" s="11" t="s">
        <v>358</v>
      </c>
      <c r="E250" s="11">
        <v>3.383650141482053</v>
      </c>
    </row>
    <row r="251" spans="1:5" ht="24.75">
      <c r="A251" s="11" t="s">
        <v>114</v>
      </c>
      <c r="B251" s="11" t="s">
        <v>84</v>
      </c>
      <c r="C251" s="11" t="s">
        <v>71</v>
      </c>
      <c r="D251" s="11" t="s">
        <v>359</v>
      </c>
      <c r="E251" s="11">
        <v>0.795498934907241</v>
      </c>
    </row>
    <row r="252" spans="1:5" ht="24.75">
      <c r="A252" s="11" t="s">
        <v>114</v>
      </c>
      <c r="B252" s="11" t="s">
        <v>84</v>
      </c>
      <c r="C252" s="11" t="s">
        <v>71</v>
      </c>
      <c r="D252" s="11" t="s">
        <v>360</v>
      </c>
      <c r="E252" s="11">
        <v>3.383650141482053</v>
      </c>
    </row>
    <row r="253" spans="1:5" ht="24.75">
      <c r="A253" s="11" t="s">
        <v>114</v>
      </c>
      <c r="B253" s="11" t="s">
        <v>84</v>
      </c>
      <c r="C253" s="11" t="s">
        <v>71</v>
      </c>
      <c r="D253" s="11" t="s">
        <v>361</v>
      </c>
      <c r="E253" s="11">
        <v>7.8029014728709276</v>
      </c>
    </row>
    <row r="254" spans="1:5" ht="24.75">
      <c r="A254" s="11" t="s">
        <v>114</v>
      </c>
      <c r="B254" s="11" t="s">
        <v>84</v>
      </c>
      <c r="C254" s="11" t="s">
        <v>71</v>
      </c>
      <c r="D254" s="11" t="s">
        <v>362</v>
      </c>
      <c r="E254" s="11">
        <v>3.383650141482053</v>
      </c>
    </row>
    <row r="255" spans="1:5" ht="24.75">
      <c r="A255" s="11" t="s">
        <v>114</v>
      </c>
      <c r="B255" s="11" t="s">
        <v>84</v>
      </c>
      <c r="C255" s="11" t="s">
        <v>71</v>
      </c>
      <c r="D255" s="11" t="s">
        <v>363</v>
      </c>
      <c r="E255" s="11">
        <v>0.79549893490611912</v>
      </c>
    </row>
    <row r="256" spans="1:5" ht="24.75">
      <c r="A256" s="11" t="s">
        <v>114</v>
      </c>
      <c r="B256" s="11" t="s">
        <v>84</v>
      </c>
      <c r="C256" s="11" t="s">
        <v>71</v>
      </c>
      <c r="D256" s="11" t="s">
        <v>364</v>
      </c>
      <c r="E256" s="11">
        <v>3.383650141482057</v>
      </c>
    </row>
    <row r="257" spans="1:5" ht="24.75">
      <c r="A257" s="11" t="s">
        <v>114</v>
      </c>
      <c r="B257" s="11" t="s">
        <v>84</v>
      </c>
      <c r="C257" s="11" t="s">
        <v>71</v>
      </c>
      <c r="D257" s="11" t="s">
        <v>365</v>
      </c>
      <c r="E257" s="11">
        <v>7.3663014536958311</v>
      </c>
    </row>
    <row r="258" spans="1:5" ht="24.75">
      <c r="A258" s="11" t="s">
        <v>114</v>
      </c>
      <c r="B258" s="11" t="s">
        <v>84</v>
      </c>
      <c r="C258" s="11" t="s">
        <v>71</v>
      </c>
      <c r="D258" s="11" t="s">
        <v>366</v>
      </c>
      <c r="E258" s="11">
        <v>3.3836501414831868</v>
      </c>
    </row>
    <row r="259" spans="1:5" ht="24.75">
      <c r="A259" s="11" t="s">
        <v>114</v>
      </c>
      <c r="B259" s="11" t="s">
        <v>84</v>
      </c>
      <c r="C259" s="11" t="s">
        <v>71</v>
      </c>
      <c r="D259" s="11" t="s">
        <v>367</v>
      </c>
      <c r="E259" s="11">
        <v>0.7954989349061351</v>
      </c>
    </row>
    <row r="260" spans="1:5" ht="24.75">
      <c r="A260" s="11" t="s">
        <v>114</v>
      </c>
      <c r="B260" s="11" t="s">
        <v>84</v>
      </c>
      <c r="C260" s="11" t="s">
        <v>71</v>
      </c>
      <c r="D260" s="11" t="s">
        <v>368</v>
      </c>
      <c r="E260" s="11">
        <v>3.7536493804134303</v>
      </c>
    </row>
    <row r="261" spans="1:5" ht="24.75">
      <c r="A261" s="11" t="s">
        <v>114</v>
      </c>
      <c r="B261" s="11" t="s">
        <v>84</v>
      </c>
      <c r="C261" s="11" t="s">
        <v>71</v>
      </c>
      <c r="D261" s="11" t="s">
        <v>369</v>
      </c>
      <c r="E261" s="11">
        <v>10.923068040820755</v>
      </c>
    </row>
    <row r="262" spans="1:5" ht="24.75">
      <c r="A262" s="11" t="s">
        <v>114</v>
      </c>
      <c r="B262" s="11" t="s">
        <v>84</v>
      </c>
      <c r="C262" s="11" t="s">
        <v>71</v>
      </c>
      <c r="D262" s="11" t="s">
        <v>370</v>
      </c>
      <c r="E262" s="11">
        <v>0.16425185741156317</v>
      </c>
    </row>
    <row r="263" spans="1:5" ht="24.75">
      <c r="A263" s="11" t="s">
        <v>114</v>
      </c>
      <c r="B263" s="11" t="s">
        <v>84</v>
      </c>
      <c r="C263" s="11" t="s">
        <v>71</v>
      </c>
      <c r="D263" s="11" t="s">
        <v>371</v>
      </c>
      <c r="E263" s="11">
        <v>12.800117119310654</v>
      </c>
    </row>
    <row r="264" spans="1:5" ht="24.75">
      <c r="A264" s="11" t="s">
        <v>114</v>
      </c>
      <c r="B264" s="11" t="s">
        <v>84</v>
      </c>
      <c r="C264" s="11" t="s">
        <v>71</v>
      </c>
      <c r="D264" s="11" t="s">
        <v>372</v>
      </c>
      <c r="E264" s="11">
        <v>5.9758349487145894</v>
      </c>
    </row>
    <row r="265" spans="1:5" ht="24.75">
      <c r="A265" s="11" t="s">
        <v>114</v>
      </c>
      <c r="B265" s="11" t="s">
        <v>84</v>
      </c>
      <c r="C265" s="11" t="s">
        <v>71</v>
      </c>
      <c r="D265" s="11" t="s">
        <v>373</v>
      </c>
      <c r="E265" s="11">
        <v>9.6412957801918555</v>
      </c>
    </row>
    <row r="266" spans="1:5" ht="24.75">
      <c r="A266" s="11" t="s">
        <v>114</v>
      </c>
      <c r="B266" s="11" t="s">
        <v>84</v>
      </c>
      <c r="C266" s="11" t="s">
        <v>71</v>
      </c>
      <c r="D266" s="11" t="s">
        <v>374</v>
      </c>
      <c r="E266" s="11">
        <v>13.045500238250584</v>
      </c>
    </row>
    <row r="267" spans="1:5" ht="24.75">
      <c r="A267" s="11" t="s">
        <v>114</v>
      </c>
      <c r="B267" s="11" t="s">
        <v>84</v>
      </c>
      <c r="C267" s="11" t="s">
        <v>71</v>
      </c>
      <c r="D267" s="11" t="s">
        <v>375</v>
      </c>
      <c r="E267" s="11">
        <v>6.2917994895891969</v>
      </c>
    </row>
    <row r="268" spans="1:5" ht="24.75">
      <c r="A268" s="11" t="s">
        <v>114</v>
      </c>
      <c r="B268" s="11" t="s">
        <v>84</v>
      </c>
      <c r="C268" s="11" t="s">
        <v>71</v>
      </c>
      <c r="D268" s="11" t="s">
        <v>376</v>
      </c>
      <c r="E268" s="11">
        <v>7.7404109649497528</v>
      </c>
    </row>
    <row r="269" spans="1:5" ht="24.75">
      <c r="A269" s="11" t="s">
        <v>114</v>
      </c>
      <c r="B269" s="11" t="s">
        <v>84</v>
      </c>
      <c r="C269" s="11" t="s">
        <v>71</v>
      </c>
      <c r="D269" s="11" t="s">
        <v>377</v>
      </c>
      <c r="E269" s="11">
        <v>1.7390000763776139</v>
      </c>
    </row>
    <row r="270" spans="1:5" ht="24.75">
      <c r="A270" s="11" t="s">
        <v>114</v>
      </c>
      <c r="B270" s="11" t="s">
        <v>84</v>
      </c>
      <c r="C270" s="11" t="s">
        <v>71</v>
      </c>
      <c r="D270" s="11" t="s">
        <v>378</v>
      </c>
      <c r="E270" s="11">
        <v>8.774590057914665</v>
      </c>
    </row>
    <row r="271" spans="1:5" ht="24.75">
      <c r="A271" s="11" t="s">
        <v>114</v>
      </c>
      <c r="B271" s="11" t="s">
        <v>84</v>
      </c>
      <c r="C271" s="11" t="s">
        <v>71</v>
      </c>
      <c r="D271" s="11" t="s">
        <v>379</v>
      </c>
      <c r="E271" s="11">
        <v>7.5310003313880829</v>
      </c>
    </row>
    <row r="272" spans="1:5" ht="24.75">
      <c r="A272" s="11" t="s">
        <v>114</v>
      </c>
      <c r="B272" s="11" t="s">
        <v>84</v>
      </c>
      <c r="C272" s="11" t="s">
        <v>71</v>
      </c>
      <c r="D272" s="11" t="s">
        <v>380</v>
      </c>
      <c r="E272" s="11">
        <v>8.7097995936981256</v>
      </c>
    </row>
    <row r="273" spans="1:5" ht="24.75">
      <c r="A273" s="11" t="s">
        <v>114</v>
      </c>
      <c r="B273" s="11" t="s">
        <v>84</v>
      </c>
      <c r="C273" s="11" t="s">
        <v>71</v>
      </c>
      <c r="D273" s="11" t="s">
        <v>381</v>
      </c>
      <c r="E273" s="11">
        <v>14.236706901937996</v>
      </c>
    </row>
    <row r="274" spans="1:5" ht="24.75">
      <c r="A274" s="11" t="s">
        <v>114</v>
      </c>
      <c r="B274" s="11" t="s">
        <v>84</v>
      </c>
      <c r="C274" s="11" t="s">
        <v>71</v>
      </c>
      <c r="D274" s="11" t="s">
        <v>382</v>
      </c>
      <c r="E274" s="11">
        <v>0.38849979210358154</v>
      </c>
    </row>
    <row r="275" spans="1:5" ht="24.75">
      <c r="A275" s="11" t="s">
        <v>114</v>
      </c>
      <c r="B275" s="11" t="s">
        <v>84</v>
      </c>
      <c r="C275" s="11" t="s">
        <v>71</v>
      </c>
      <c r="D275" s="11" t="s">
        <v>383</v>
      </c>
      <c r="E275" s="11">
        <v>8.2161107741352577</v>
      </c>
    </row>
    <row r="276" spans="1:5" ht="24.75">
      <c r="A276" s="11" t="s">
        <v>114</v>
      </c>
      <c r="B276" s="11" t="s">
        <v>84</v>
      </c>
      <c r="C276" s="11" t="s">
        <v>71</v>
      </c>
      <c r="D276" s="11" t="s">
        <v>384</v>
      </c>
      <c r="E276" s="11">
        <v>12.310690700538066</v>
      </c>
    </row>
    <row r="277" spans="1:5" ht="24.75">
      <c r="A277" s="11" t="s">
        <v>114</v>
      </c>
      <c r="B277" s="11" t="s">
        <v>84</v>
      </c>
      <c r="C277" s="11" t="s">
        <v>71</v>
      </c>
      <c r="D277" s="11" t="s">
        <v>385</v>
      </c>
      <c r="E277" s="11">
        <v>0.35664017351334948</v>
      </c>
    </row>
    <row r="278" spans="1:5" ht="24.75">
      <c r="A278" s="11" t="s">
        <v>114</v>
      </c>
      <c r="B278" s="11" t="s">
        <v>84</v>
      </c>
      <c r="C278" s="11" t="s">
        <v>71</v>
      </c>
      <c r="D278" s="11" t="s">
        <v>386</v>
      </c>
      <c r="E278" s="11">
        <v>3.404409772815332</v>
      </c>
    </row>
    <row r="279" spans="1:5" ht="24.75">
      <c r="A279" s="11" t="s">
        <v>114</v>
      </c>
      <c r="B279" s="11" t="s">
        <v>84</v>
      </c>
      <c r="C279" s="11" t="s">
        <v>71</v>
      </c>
      <c r="D279" s="11" t="s">
        <v>387</v>
      </c>
      <c r="E279" s="11">
        <v>0.79549893490647705</v>
      </c>
    </row>
    <row r="280" spans="1:5" ht="24.75">
      <c r="A280" s="11" t="s">
        <v>114</v>
      </c>
      <c r="B280" s="11" t="s">
        <v>84</v>
      </c>
      <c r="C280" s="11" t="s">
        <v>71</v>
      </c>
      <c r="D280" s="11" t="s">
        <v>388</v>
      </c>
      <c r="E280" s="11">
        <v>3.3355502503527692</v>
      </c>
    </row>
    <row r="281" spans="1:5" ht="24.75">
      <c r="A281" s="11" t="s">
        <v>114</v>
      </c>
      <c r="B281" s="11" t="s">
        <v>84</v>
      </c>
      <c r="C281" s="11" t="s">
        <v>71</v>
      </c>
      <c r="D281" s="11" t="s">
        <v>389</v>
      </c>
      <c r="E281" s="11">
        <v>8.8699015218512134</v>
      </c>
    </row>
    <row r="282" spans="1:5" ht="24.75">
      <c r="A282" s="11" t="s">
        <v>114</v>
      </c>
      <c r="B282" s="11" t="s">
        <v>84</v>
      </c>
      <c r="C282" s="11" t="s">
        <v>71</v>
      </c>
      <c r="D282" s="11" t="s">
        <v>390</v>
      </c>
      <c r="E282" s="11">
        <v>3.3355502503521359</v>
      </c>
    </row>
    <row r="283" spans="1:5" ht="24.75">
      <c r="A283" s="11" t="s">
        <v>114</v>
      </c>
      <c r="B283" s="11" t="s">
        <v>84</v>
      </c>
      <c r="C283" s="11" t="s">
        <v>71</v>
      </c>
      <c r="D283" s="11" t="s">
        <v>391</v>
      </c>
      <c r="E283" s="11">
        <v>0.7954989349060736</v>
      </c>
    </row>
    <row r="284" spans="1:5" ht="24.75">
      <c r="A284" s="11" t="s">
        <v>114</v>
      </c>
      <c r="B284" s="11" t="s">
        <v>84</v>
      </c>
      <c r="C284" s="11" t="s">
        <v>71</v>
      </c>
      <c r="D284" s="11" t="s">
        <v>392</v>
      </c>
      <c r="E284" s="11">
        <v>3.3355502503512371</v>
      </c>
    </row>
    <row r="285" spans="1:5" ht="24.75">
      <c r="A285" s="11" t="s">
        <v>114</v>
      </c>
      <c r="B285" s="11" t="s">
        <v>84</v>
      </c>
      <c r="C285" s="11" t="s">
        <v>71</v>
      </c>
      <c r="D285" s="11" t="s">
        <v>393</v>
      </c>
      <c r="E285" s="11">
        <v>3.2893004804267458</v>
      </c>
    </row>
    <row r="286" spans="1:5" ht="24.75">
      <c r="A286" s="11" t="s">
        <v>114</v>
      </c>
      <c r="B286" s="11" t="s">
        <v>84</v>
      </c>
      <c r="C286" s="11" t="s">
        <v>71</v>
      </c>
      <c r="D286" s="11" t="s">
        <v>394</v>
      </c>
      <c r="E286" s="11">
        <v>2.9940005981544524</v>
      </c>
    </row>
    <row r="287" spans="1:5" ht="24.75">
      <c r="A287" s="11" t="s">
        <v>114</v>
      </c>
      <c r="B287" s="11" t="s">
        <v>84</v>
      </c>
      <c r="C287" s="11" t="s">
        <v>71</v>
      </c>
      <c r="D287" s="11" t="s">
        <v>395</v>
      </c>
      <c r="E287" s="11">
        <v>3.3355502503505412</v>
      </c>
    </row>
    <row r="288" spans="1:5" ht="24.75">
      <c r="A288" s="11" t="s">
        <v>114</v>
      </c>
      <c r="B288" s="11" t="s">
        <v>84</v>
      </c>
      <c r="C288" s="11" t="s">
        <v>71</v>
      </c>
      <c r="D288" s="11" t="s">
        <v>396</v>
      </c>
      <c r="E288" s="11">
        <v>0.79549893490678125</v>
      </c>
    </row>
    <row r="289" spans="1:5" ht="24.75">
      <c r="A289" s="11" t="s">
        <v>114</v>
      </c>
      <c r="B289" s="11" t="s">
        <v>84</v>
      </c>
      <c r="C289" s="11" t="s">
        <v>71</v>
      </c>
      <c r="D289" s="11" t="s">
        <v>397</v>
      </c>
      <c r="E289" s="11">
        <v>3.3574293841932805</v>
      </c>
    </row>
    <row r="290" spans="1:5" ht="24.75">
      <c r="A290" s="11" t="s">
        <v>114</v>
      </c>
      <c r="B290" s="11" t="s">
        <v>84</v>
      </c>
      <c r="C290" s="11" t="s">
        <v>71</v>
      </c>
      <c r="D290" s="11" t="s">
        <v>398</v>
      </c>
      <c r="E290" s="11">
        <v>0.34812010508750363</v>
      </c>
    </row>
    <row r="291" spans="1:5" ht="24.75">
      <c r="A291" s="11" t="s">
        <v>114</v>
      </c>
      <c r="B291" s="11" t="s">
        <v>84</v>
      </c>
      <c r="C291" s="11" t="s">
        <v>71</v>
      </c>
      <c r="D291" s="11" t="s">
        <v>399</v>
      </c>
      <c r="E291" s="11">
        <v>2.0453540049815566</v>
      </c>
    </row>
    <row r="292" spans="1:5" ht="24.75">
      <c r="A292" s="11" t="s">
        <v>114</v>
      </c>
      <c r="B292" s="11" t="s">
        <v>84</v>
      </c>
      <c r="C292" s="11" t="s">
        <v>71</v>
      </c>
      <c r="D292" s="11" t="s">
        <v>400</v>
      </c>
      <c r="E292" s="11">
        <v>4.7560005454675762</v>
      </c>
    </row>
    <row r="293" spans="1:5" ht="24.75">
      <c r="A293" s="11" t="s">
        <v>114</v>
      </c>
      <c r="B293" s="11" t="s">
        <v>84</v>
      </c>
      <c r="C293" s="11" t="s">
        <v>71</v>
      </c>
      <c r="D293" s="11" t="s">
        <v>401</v>
      </c>
      <c r="E293" s="11">
        <v>1.5170000666274728</v>
      </c>
    </row>
    <row r="294" spans="1:5" ht="24.75">
      <c r="A294" s="11" t="s">
        <v>114</v>
      </c>
      <c r="B294" s="11" t="s">
        <v>84</v>
      </c>
      <c r="C294" s="11" t="s">
        <v>71</v>
      </c>
      <c r="D294" s="11" t="s">
        <v>402</v>
      </c>
      <c r="E294" s="11">
        <v>4.8115010007867545</v>
      </c>
    </row>
    <row r="295" spans="1:5" ht="24.75">
      <c r="A295" s="11" t="s">
        <v>114</v>
      </c>
      <c r="B295" s="11" t="s">
        <v>84</v>
      </c>
      <c r="C295" s="11" t="s">
        <v>71</v>
      </c>
      <c r="D295" s="11" t="s">
        <v>403</v>
      </c>
      <c r="E295" s="11">
        <v>5.6954029235710388</v>
      </c>
    </row>
    <row r="296" spans="1:5" ht="24.75">
      <c r="A296" s="11" t="s">
        <v>114</v>
      </c>
      <c r="B296" s="11" t="s">
        <v>84</v>
      </c>
      <c r="C296" s="11" t="s">
        <v>71</v>
      </c>
      <c r="D296" s="11" t="s">
        <v>404</v>
      </c>
      <c r="E296" s="11">
        <v>0.85099939195020902</v>
      </c>
    </row>
    <row r="297" spans="1:5" ht="24.75">
      <c r="A297" s="11" t="s">
        <v>114</v>
      </c>
      <c r="B297" s="11" t="s">
        <v>84</v>
      </c>
      <c r="C297" s="11" t="s">
        <v>71</v>
      </c>
      <c r="D297" s="11" t="s">
        <v>405</v>
      </c>
      <c r="E297" s="11">
        <v>3.3355502503527772</v>
      </c>
    </row>
    <row r="298" spans="1:5" ht="24.75">
      <c r="A298" s="11" t="s">
        <v>114</v>
      </c>
      <c r="B298" s="11" t="s">
        <v>84</v>
      </c>
      <c r="C298" s="11" t="s">
        <v>71</v>
      </c>
      <c r="D298" s="11" t="s">
        <v>406</v>
      </c>
      <c r="E298" s="11">
        <v>6.2527014021386149</v>
      </c>
    </row>
    <row r="299" spans="1:5" ht="24.75">
      <c r="A299" s="11" t="s">
        <v>114</v>
      </c>
      <c r="B299" s="11" t="s">
        <v>84</v>
      </c>
      <c r="C299" s="11" t="s">
        <v>71</v>
      </c>
      <c r="D299" s="11" t="s">
        <v>407</v>
      </c>
      <c r="E299" s="11">
        <v>3.3355502503505683</v>
      </c>
    </row>
    <row r="300" spans="1:5" ht="24.75">
      <c r="A300" s="11" t="s">
        <v>114</v>
      </c>
      <c r="B300" s="11" t="s">
        <v>84</v>
      </c>
      <c r="C300" s="11" t="s">
        <v>71</v>
      </c>
      <c r="D300" s="11" t="s">
        <v>408</v>
      </c>
      <c r="E300" s="11">
        <v>0.79549893490647938</v>
      </c>
    </row>
    <row r="301" spans="1:5" ht="24.75">
      <c r="A301" s="11" t="s">
        <v>114</v>
      </c>
      <c r="B301" s="11" t="s">
        <v>84</v>
      </c>
      <c r="C301" s="11" t="s">
        <v>71</v>
      </c>
      <c r="D301" s="11" t="s">
        <v>409</v>
      </c>
      <c r="E301" s="11">
        <v>3.3355502503521244</v>
      </c>
    </row>
    <row r="302" spans="1:5" ht="24.75">
      <c r="A302" s="11" t="s">
        <v>114</v>
      </c>
      <c r="B302" s="11" t="s">
        <v>84</v>
      </c>
      <c r="C302" s="11" t="s">
        <v>71</v>
      </c>
      <c r="D302" s="11" t="s">
        <v>410</v>
      </c>
      <c r="E302" s="11">
        <v>8.4999015056010503</v>
      </c>
    </row>
    <row r="303" spans="1:5" ht="24.75">
      <c r="A303" s="11" t="s">
        <v>114</v>
      </c>
      <c r="B303" s="11" t="s">
        <v>84</v>
      </c>
      <c r="C303" s="11" t="s">
        <v>71</v>
      </c>
      <c r="D303" s="11" t="s">
        <v>411</v>
      </c>
      <c r="E303" s="11">
        <v>3.3355502503512016</v>
      </c>
    </row>
    <row r="304" spans="1:5" ht="24.75">
      <c r="A304" s="11" t="s">
        <v>114</v>
      </c>
      <c r="B304" s="11" t="s">
        <v>84</v>
      </c>
      <c r="C304" s="11" t="s">
        <v>71</v>
      </c>
      <c r="D304" s="11" t="s">
        <v>412</v>
      </c>
      <c r="E304" s="11">
        <v>0.74005498073500864</v>
      </c>
    </row>
    <row r="305" spans="1:5" ht="24.75">
      <c r="A305" s="11" t="s">
        <v>114</v>
      </c>
      <c r="B305" s="11" t="s">
        <v>84</v>
      </c>
      <c r="C305" s="11" t="s">
        <v>71</v>
      </c>
      <c r="D305" s="11" t="s">
        <v>413</v>
      </c>
      <c r="E305" s="11">
        <v>23.520192013327975</v>
      </c>
    </row>
    <row r="306" spans="1:5" ht="24.75">
      <c r="A306" s="11" t="s">
        <v>114</v>
      </c>
      <c r="B306" s="11" t="s">
        <v>84</v>
      </c>
      <c r="C306" s="11" t="s">
        <v>71</v>
      </c>
      <c r="D306" s="11" t="s">
        <v>414</v>
      </c>
      <c r="E306" s="11">
        <v>10.690380460282029</v>
      </c>
    </row>
    <row r="307" spans="1:5" ht="24.75">
      <c r="A307" s="11" t="s">
        <v>114</v>
      </c>
      <c r="B307" s="11" t="s">
        <v>84</v>
      </c>
      <c r="C307" s="11" t="s">
        <v>71</v>
      </c>
      <c r="D307" s="11" t="s">
        <v>415</v>
      </c>
      <c r="E307" s="11">
        <v>0.77399893892557725</v>
      </c>
    </row>
    <row r="308" spans="1:5" ht="24.75">
      <c r="A308" s="11" t="s">
        <v>114</v>
      </c>
      <c r="B308" s="11" t="s">
        <v>84</v>
      </c>
      <c r="C308" s="11" t="s">
        <v>71</v>
      </c>
      <c r="D308" s="11" t="s">
        <v>416</v>
      </c>
      <c r="E308" s="11">
        <v>3.2706001408184182</v>
      </c>
    </row>
    <row r="309" spans="1:5" ht="24.75">
      <c r="A309" s="11" t="s">
        <v>114</v>
      </c>
      <c r="B309" s="11" t="s">
        <v>84</v>
      </c>
      <c r="C309" s="11" t="s">
        <v>71</v>
      </c>
      <c r="D309" s="11" t="s">
        <v>417</v>
      </c>
      <c r="E309" s="11">
        <v>7.1840254842545468</v>
      </c>
    </row>
    <row r="310" spans="1:5" ht="24.75">
      <c r="A310" s="11" t="s">
        <v>114</v>
      </c>
      <c r="B310" s="11" t="s">
        <v>84</v>
      </c>
      <c r="C310" s="11" t="s">
        <v>71</v>
      </c>
      <c r="D310" s="11" t="s">
        <v>418</v>
      </c>
      <c r="E310" s="11">
        <v>3.2706001408184182</v>
      </c>
    </row>
    <row r="311" spans="1:5" ht="24.75">
      <c r="A311" s="11" t="s">
        <v>114</v>
      </c>
      <c r="B311" s="11" t="s">
        <v>84</v>
      </c>
      <c r="C311" s="11" t="s">
        <v>71</v>
      </c>
      <c r="D311" s="11" t="s">
        <v>419</v>
      </c>
      <c r="E311" s="11">
        <v>0.77399893892557725</v>
      </c>
    </row>
    <row r="312" spans="1:5" ht="24.75">
      <c r="A312" s="11" t="s">
        <v>114</v>
      </c>
      <c r="B312" s="11" t="s">
        <v>84</v>
      </c>
      <c r="C312" s="11" t="s">
        <v>71</v>
      </c>
      <c r="D312" s="11" t="s">
        <v>420</v>
      </c>
      <c r="E312" s="11">
        <v>3.2706001408184182</v>
      </c>
    </row>
    <row r="313" spans="1:5" ht="24.75">
      <c r="A313" s="11" t="s">
        <v>114</v>
      </c>
      <c r="B313" s="11" t="s">
        <v>84</v>
      </c>
      <c r="C313" s="11" t="s">
        <v>71</v>
      </c>
      <c r="D313" s="11" t="s">
        <v>421</v>
      </c>
      <c r="E313" s="11">
        <v>7.2652814072108889</v>
      </c>
    </row>
    <row r="314" spans="1:5" ht="24.75">
      <c r="A314" s="11" t="s">
        <v>114</v>
      </c>
      <c r="B314" s="11" t="s">
        <v>84</v>
      </c>
      <c r="C314" s="11" t="s">
        <v>71</v>
      </c>
      <c r="D314" s="11" t="s">
        <v>422</v>
      </c>
      <c r="E314" s="11">
        <v>3.2706001408184182</v>
      </c>
    </row>
    <row r="315" spans="1:5" ht="24.75">
      <c r="A315" s="11" t="s">
        <v>114</v>
      </c>
      <c r="B315" s="11" t="s">
        <v>84</v>
      </c>
      <c r="C315" s="11" t="s">
        <v>71</v>
      </c>
      <c r="D315" s="11" t="s">
        <v>423</v>
      </c>
      <c r="E315" s="11">
        <v>0.7739989389255657</v>
      </c>
    </row>
    <row r="316" spans="1:5" ht="24.75">
      <c r="A316" s="11" t="s">
        <v>114</v>
      </c>
      <c r="B316" s="11" t="s">
        <v>84</v>
      </c>
      <c r="C316" s="11" t="s">
        <v>71</v>
      </c>
      <c r="D316" s="11" t="s">
        <v>424</v>
      </c>
      <c r="E316" s="11">
        <v>3.2706001408184182</v>
      </c>
    </row>
    <row r="317" spans="1:5" ht="24.75">
      <c r="A317" s="11" t="s">
        <v>114</v>
      </c>
      <c r="B317" s="11" t="s">
        <v>84</v>
      </c>
      <c r="C317" s="11" t="s">
        <v>71</v>
      </c>
      <c r="D317" s="11" t="s">
        <v>425</v>
      </c>
      <c r="E317" s="11">
        <v>7.4244014140612631</v>
      </c>
    </row>
    <row r="318" spans="1:5" ht="24.75">
      <c r="A318" s="11" t="s">
        <v>114</v>
      </c>
      <c r="B318" s="11" t="s">
        <v>84</v>
      </c>
      <c r="C318" s="11" t="s">
        <v>71</v>
      </c>
      <c r="D318" s="11" t="s">
        <v>426</v>
      </c>
      <c r="E318" s="11">
        <v>3.2706001408184182</v>
      </c>
    </row>
    <row r="319" spans="1:5" ht="24.75">
      <c r="A319" s="11" t="s">
        <v>114</v>
      </c>
      <c r="B319" s="11" t="s">
        <v>84</v>
      </c>
      <c r="C319" s="11" t="s">
        <v>71</v>
      </c>
      <c r="D319" s="11" t="s">
        <v>427</v>
      </c>
      <c r="E319" s="11">
        <v>0.7739989389255657</v>
      </c>
    </row>
    <row r="320" spans="1:5" ht="24.75">
      <c r="A320" s="11" t="s">
        <v>114</v>
      </c>
      <c r="B320" s="11" t="s">
        <v>84</v>
      </c>
      <c r="C320" s="11" t="s">
        <v>71</v>
      </c>
      <c r="D320" s="11" t="s">
        <v>428</v>
      </c>
      <c r="E320" s="11">
        <v>3.2706001408184182</v>
      </c>
    </row>
    <row r="321" spans="1:5" ht="24.75">
      <c r="A321" s="11" t="s">
        <v>114</v>
      </c>
      <c r="B321" s="11" t="s">
        <v>84</v>
      </c>
      <c r="C321" s="11" t="s">
        <v>71</v>
      </c>
      <c r="D321" s="11" t="s">
        <v>429</v>
      </c>
      <c r="E321" s="11">
        <v>7.4244014140623644</v>
      </c>
    </row>
    <row r="322" spans="1:5" ht="24.75">
      <c r="A322" s="11" t="s">
        <v>114</v>
      </c>
      <c r="B322" s="11" t="s">
        <v>84</v>
      </c>
      <c r="C322" s="11" t="s">
        <v>71</v>
      </c>
      <c r="D322" s="11" t="s">
        <v>430</v>
      </c>
      <c r="E322" s="11">
        <v>3.3629502663770445</v>
      </c>
    </row>
    <row r="323" spans="1:5" ht="24.75">
      <c r="A323" s="11" t="s">
        <v>114</v>
      </c>
      <c r="B323" s="11" t="s">
        <v>84</v>
      </c>
      <c r="C323" s="11" t="s">
        <v>71</v>
      </c>
      <c r="D323" s="11" t="s">
        <v>431</v>
      </c>
      <c r="E323" s="11">
        <v>0.79549893490725698</v>
      </c>
    </row>
    <row r="324" spans="1:5" ht="24.75">
      <c r="A324" s="11" t="s">
        <v>114</v>
      </c>
      <c r="B324" s="11" t="s">
        <v>84</v>
      </c>
      <c r="C324" s="11" t="s">
        <v>71</v>
      </c>
      <c r="D324" s="11" t="s">
        <v>432</v>
      </c>
      <c r="E324" s="11">
        <v>3.3740469571290053</v>
      </c>
    </row>
    <row r="325" spans="1:5" ht="24.75">
      <c r="A325" s="11" t="s">
        <v>114</v>
      </c>
      <c r="B325" s="11" t="s">
        <v>84</v>
      </c>
      <c r="C325" s="11" t="s">
        <v>71</v>
      </c>
      <c r="D325" s="11" t="s">
        <v>433</v>
      </c>
      <c r="E325" s="11">
        <v>0.35740253409768363</v>
      </c>
    </row>
    <row r="326" spans="1:5" ht="24.75">
      <c r="A326" s="11" t="s">
        <v>114</v>
      </c>
      <c r="B326" s="11" t="s">
        <v>84</v>
      </c>
      <c r="C326" s="11" t="s">
        <v>71</v>
      </c>
      <c r="D326" s="11" t="s">
        <v>434</v>
      </c>
      <c r="E326" s="11">
        <v>28.720001264718601</v>
      </c>
    </row>
    <row r="327" spans="1:5" ht="24.75">
      <c r="A327" s="11" t="s">
        <v>114</v>
      </c>
      <c r="B327" s="11" t="s">
        <v>84</v>
      </c>
      <c r="C327" s="11" t="s">
        <v>71</v>
      </c>
      <c r="D327" s="11" t="s">
        <v>435</v>
      </c>
      <c r="E327" s="11">
        <v>16.567050729293683</v>
      </c>
    </row>
    <row r="328" spans="1:5" ht="24.75">
      <c r="A328" s="11" t="s">
        <v>114</v>
      </c>
      <c r="B328" s="11" t="s">
        <v>84</v>
      </c>
      <c r="C328" s="11" t="s">
        <v>71</v>
      </c>
      <c r="D328" s="11" t="s">
        <v>436</v>
      </c>
      <c r="E328" s="11">
        <v>28.692252276395411</v>
      </c>
    </row>
    <row r="329" spans="1:5" ht="24.75">
      <c r="A329" s="11" t="s">
        <v>114</v>
      </c>
      <c r="B329" s="11" t="s">
        <v>84</v>
      </c>
      <c r="C329" s="11" t="s">
        <v>71</v>
      </c>
      <c r="D329" s="11" t="s">
        <v>437</v>
      </c>
      <c r="E329" s="11">
        <v>3.8109998375962082</v>
      </c>
    </row>
    <row r="330" spans="1:5" ht="24.75">
      <c r="A330" s="11" t="s">
        <v>114</v>
      </c>
      <c r="B330" s="11" t="s">
        <v>84</v>
      </c>
      <c r="C330" s="11" t="s">
        <v>71</v>
      </c>
      <c r="D330" s="11" t="s">
        <v>438</v>
      </c>
      <c r="E330" s="11">
        <v>0.79549893490612722</v>
      </c>
    </row>
    <row r="331" spans="1:5" ht="24.75">
      <c r="A331" s="11" t="s">
        <v>114</v>
      </c>
      <c r="B331" s="11" t="s">
        <v>84</v>
      </c>
      <c r="C331" s="11" t="s">
        <v>71</v>
      </c>
      <c r="D331" s="11" t="s">
        <v>439</v>
      </c>
      <c r="E331" s="11">
        <v>3.3299996845747089</v>
      </c>
    </row>
    <row r="332" spans="1:5" ht="24.75">
      <c r="A332" s="11" t="s">
        <v>114</v>
      </c>
      <c r="B332" s="11" t="s">
        <v>84</v>
      </c>
      <c r="C332" s="11" t="s">
        <v>71</v>
      </c>
      <c r="D332" s="11" t="s">
        <v>440</v>
      </c>
      <c r="E332" s="11">
        <v>7.2534014783996117</v>
      </c>
    </row>
    <row r="333" spans="1:5" ht="24.75">
      <c r="A333" s="11" t="s">
        <v>114</v>
      </c>
      <c r="B333" s="11" t="s">
        <v>84</v>
      </c>
      <c r="C333" s="11" t="s">
        <v>71</v>
      </c>
      <c r="D333" s="11" t="s">
        <v>441</v>
      </c>
      <c r="E333" s="11">
        <v>25.752378104540725</v>
      </c>
    </row>
    <row r="334" spans="1:5" ht="24.75">
      <c r="A334" s="11" t="s">
        <v>114</v>
      </c>
      <c r="B334" s="11" t="s">
        <v>84</v>
      </c>
      <c r="C334" s="11" t="s">
        <v>71</v>
      </c>
      <c r="D334" s="11" t="s">
        <v>442</v>
      </c>
      <c r="E334" s="11">
        <v>22.412925965003119</v>
      </c>
    </row>
    <row r="335" spans="1:5" ht="24.75">
      <c r="A335" s="11" t="s">
        <v>114</v>
      </c>
      <c r="B335" s="11" t="s">
        <v>84</v>
      </c>
      <c r="C335" s="11" t="s">
        <v>71</v>
      </c>
      <c r="D335" s="11" t="s">
        <v>443</v>
      </c>
      <c r="E335" s="11">
        <v>7.3310475285646826</v>
      </c>
    </row>
    <row r="336" spans="1:5" ht="24.75">
      <c r="A336" s="11" t="s">
        <v>114</v>
      </c>
      <c r="B336" s="11" t="s">
        <v>84</v>
      </c>
      <c r="C336" s="11" t="s">
        <v>71</v>
      </c>
      <c r="D336" s="11" t="s">
        <v>444</v>
      </c>
      <c r="E336" s="11">
        <v>29.261178015936384</v>
      </c>
    </row>
    <row r="337" spans="1:5" ht="24.75">
      <c r="A337" s="11" t="s">
        <v>114</v>
      </c>
      <c r="B337" s="11" t="s">
        <v>84</v>
      </c>
      <c r="C337" s="11" t="s">
        <v>71</v>
      </c>
      <c r="D337" s="11" t="s">
        <v>445</v>
      </c>
      <c r="E337" s="11">
        <v>6.9654257783578117</v>
      </c>
    </row>
    <row r="338" spans="1:5" ht="24.75">
      <c r="A338" s="11" t="s">
        <v>114</v>
      </c>
      <c r="B338" s="11" t="s">
        <v>84</v>
      </c>
      <c r="C338" s="11" t="s">
        <v>71</v>
      </c>
      <c r="D338" s="11" t="s">
        <v>446</v>
      </c>
      <c r="E338" s="11">
        <v>7.2085289596149522</v>
      </c>
    </row>
    <row r="339" spans="1:5" ht="24.75">
      <c r="A339" s="11" t="s">
        <v>114</v>
      </c>
      <c r="B339" s="11" t="s">
        <v>84</v>
      </c>
      <c r="C339" s="11" t="s">
        <v>71</v>
      </c>
      <c r="D339" s="11" t="s">
        <v>447</v>
      </c>
      <c r="E339" s="11">
        <v>29.261178015936387</v>
      </c>
    </row>
    <row r="340" spans="1:5" ht="24.75">
      <c r="A340" s="11" t="s">
        <v>114</v>
      </c>
      <c r="B340" s="11" t="s">
        <v>84</v>
      </c>
      <c r="C340" s="11" t="s">
        <v>71</v>
      </c>
      <c r="D340" s="11" t="s">
        <v>448</v>
      </c>
      <c r="E340" s="11">
        <v>7.1783626479678677</v>
      </c>
    </row>
    <row r="341" spans="1:5" ht="24.75">
      <c r="A341" s="11" t="s">
        <v>114</v>
      </c>
      <c r="B341" s="11" t="s">
        <v>84</v>
      </c>
      <c r="C341" s="11" t="s">
        <v>71</v>
      </c>
      <c r="D341" s="11" t="s">
        <v>449</v>
      </c>
      <c r="E341" s="11">
        <v>6.9627385344530772</v>
      </c>
    </row>
    <row r="342" spans="1:5" ht="24.75">
      <c r="A342" s="11" t="s">
        <v>114</v>
      </c>
      <c r="B342" s="11" t="s">
        <v>84</v>
      </c>
      <c r="C342" s="11" t="s">
        <v>71</v>
      </c>
      <c r="D342" s="11" t="s">
        <v>450</v>
      </c>
      <c r="E342" s="11">
        <v>10.502761400274094</v>
      </c>
    </row>
    <row r="343" spans="1:5" ht="24.75">
      <c r="A343" s="11" t="s">
        <v>114</v>
      </c>
      <c r="B343" s="11" t="s">
        <v>84</v>
      </c>
      <c r="C343" s="11" t="s">
        <v>71</v>
      </c>
      <c r="D343" s="11" t="s">
        <v>451</v>
      </c>
      <c r="E343" s="11">
        <v>6.7945510216808662</v>
      </c>
    </row>
    <row r="344" spans="1:5" ht="24.75">
      <c r="A344" s="11" t="s">
        <v>114</v>
      </c>
      <c r="B344" s="11" t="s">
        <v>84</v>
      </c>
      <c r="C344" s="11" t="s">
        <v>71</v>
      </c>
      <c r="D344" s="11" t="s">
        <v>452</v>
      </c>
      <c r="E344" s="11">
        <v>6.8187010699121497</v>
      </c>
    </row>
    <row r="345" spans="1:5" ht="24.75">
      <c r="A345" s="11" t="s">
        <v>114</v>
      </c>
      <c r="B345" s="11" t="s">
        <v>84</v>
      </c>
      <c r="C345" s="11" t="s">
        <v>71</v>
      </c>
      <c r="D345" s="11" t="s">
        <v>453</v>
      </c>
      <c r="E345" s="11">
        <v>13.859759385232758</v>
      </c>
    </row>
    <row r="346" spans="1:5" ht="24.75">
      <c r="A346" s="11" t="s">
        <v>114</v>
      </c>
      <c r="B346" s="11" t="s">
        <v>84</v>
      </c>
      <c r="C346" s="11" t="s">
        <v>71</v>
      </c>
      <c r="D346" s="11" t="s">
        <v>454</v>
      </c>
      <c r="E346" s="11">
        <v>5.5265577219171966</v>
      </c>
    </row>
    <row r="347" spans="1:5" ht="24.75">
      <c r="A347" s="11" t="s">
        <v>114</v>
      </c>
      <c r="B347" s="11" t="s">
        <v>84</v>
      </c>
      <c r="C347" s="11" t="s">
        <v>71</v>
      </c>
      <c r="D347" s="11" t="s">
        <v>455</v>
      </c>
      <c r="E347" s="11">
        <v>6.8428506890867471</v>
      </c>
    </row>
    <row r="348" spans="1:5" ht="24.75">
      <c r="A348" s="11" t="s">
        <v>114</v>
      </c>
      <c r="B348" s="11" t="s">
        <v>84</v>
      </c>
      <c r="C348" s="11" t="s">
        <v>71</v>
      </c>
      <c r="D348" s="11" t="s">
        <v>456</v>
      </c>
      <c r="E348" s="11">
        <v>7.3551763397589029</v>
      </c>
    </row>
    <row r="349" spans="1:5" ht="24.75">
      <c r="A349" s="11" t="s">
        <v>114</v>
      </c>
      <c r="B349" s="11" t="s">
        <v>84</v>
      </c>
      <c r="C349" s="11" t="s">
        <v>71</v>
      </c>
      <c r="D349" s="11" t="s">
        <v>457</v>
      </c>
      <c r="E349" s="11">
        <v>5.0671018413036286</v>
      </c>
    </row>
    <row r="350" spans="1:5" ht="24.75">
      <c r="A350" s="11" t="s">
        <v>114</v>
      </c>
      <c r="B350" s="11" t="s">
        <v>84</v>
      </c>
      <c r="C350" s="11" t="s">
        <v>71</v>
      </c>
      <c r="D350" s="11" t="s">
        <v>458</v>
      </c>
      <c r="E350" s="11">
        <v>6.2118014353293738</v>
      </c>
    </row>
    <row r="351" spans="1:5" ht="24.75">
      <c r="A351" s="11" t="s">
        <v>114</v>
      </c>
      <c r="B351" s="11" t="s">
        <v>84</v>
      </c>
      <c r="C351" s="11" t="s">
        <v>71</v>
      </c>
      <c r="D351" s="11" t="s">
        <v>459</v>
      </c>
      <c r="E351" s="11">
        <v>1.1537753852354662</v>
      </c>
    </row>
    <row r="352" spans="1:5" ht="24.75">
      <c r="A352" s="11" t="s">
        <v>114</v>
      </c>
      <c r="B352" s="11" t="s">
        <v>84</v>
      </c>
      <c r="C352" s="11" t="s">
        <v>71</v>
      </c>
      <c r="D352" s="11" t="s">
        <v>460</v>
      </c>
      <c r="E352" s="11">
        <v>6.879276158117035</v>
      </c>
    </row>
    <row r="353" spans="1:5" ht="24.75">
      <c r="A353" s="11" t="s">
        <v>114</v>
      </c>
      <c r="B353" s="11" t="s">
        <v>84</v>
      </c>
      <c r="C353" s="11" t="s">
        <v>71</v>
      </c>
      <c r="D353" s="11" t="s">
        <v>461</v>
      </c>
      <c r="E353" s="11">
        <v>6.1596010062058406</v>
      </c>
    </row>
    <row r="354" spans="1:5" ht="24.75">
      <c r="A354" s="11" t="s">
        <v>114</v>
      </c>
      <c r="B354" s="11" t="s">
        <v>84</v>
      </c>
      <c r="C354" s="11" t="s">
        <v>71</v>
      </c>
      <c r="D354" s="11" t="s">
        <v>462</v>
      </c>
      <c r="E354" s="11">
        <v>8.0835433121281266</v>
      </c>
    </row>
    <row r="355" spans="1:5" ht="24.75">
      <c r="A355" s="11" t="s">
        <v>114</v>
      </c>
      <c r="B355" s="11" t="s">
        <v>84</v>
      </c>
      <c r="C355" s="11" t="s">
        <v>71</v>
      </c>
      <c r="D355" s="11" t="s">
        <v>463</v>
      </c>
      <c r="E355" s="11">
        <v>0.20054167963321223</v>
      </c>
    </row>
    <row r="356" spans="1:5" ht="24.75">
      <c r="A356" s="11" t="s">
        <v>114</v>
      </c>
      <c r="B356" s="11" t="s">
        <v>84</v>
      </c>
      <c r="C356" s="11" t="s">
        <v>71</v>
      </c>
      <c r="D356" s="11" t="s">
        <v>464</v>
      </c>
      <c r="E356" s="11">
        <v>6.7588808133315661</v>
      </c>
    </row>
    <row r="357" spans="1:5" ht="24.75">
      <c r="A357" s="11" t="s">
        <v>114</v>
      </c>
      <c r="B357" s="11" t="s">
        <v>84</v>
      </c>
      <c r="C357" s="11" t="s">
        <v>71</v>
      </c>
      <c r="D357" s="11" t="s">
        <v>465</v>
      </c>
      <c r="E357" s="11">
        <v>4.7947064000111501</v>
      </c>
    </row>
    <row r="358" spans="1:5" ht="24.75">
      <c r="A358" s="11" t="s">
        <v>114</v>
      </c>
      <c r="B358" s="11" t="s">
        <v>84</v>
      </c>
      <c r="C358" s="11" t="s">
        <v>71</v>
      </c>
      <c r="D358" s="11" t="s">
        <v>466</v>
      </c>
      <c r="E358" s="11">
        <v>21.796807380295629</v>
      </c>
    </row>
    <row r="359" spans="1:5" ht="24.75">
      <c r="A359" s="11" t="s">
        <v>114</v>
      </c>
      <c r="B359" s="11" t="s">
        <v>84</v>
      </c>
      <c r="C359" s="11" t="s">
        <v>71</v>
      </c>
      <c r="D359" s="11" t="s">
        <v>467</v>
      </c>
      <c r="E359" s="11">
        <v>14.67180605160015</v>
      </c>
    </row>
    <row r="360" spans="1:5" ht="24.75">
      <c r="A360" s="11" t="s">
        <v>114</v>
      </c>
      <c r="B360" s="11" t="s">
        <v>84</v>
      </c>
      <c r="C360" s="11" t="s">
        <v>71</v>
      </c>
      <c r="D360" s="11" t="s">
        <v>468</v>
      </c>
      <c r="E360" s="11">
        <v>13.9269866289563</v>
      </c>
    </row>
    <row r="361" spans="1:5" ht="24.75">
      <c r="A361" s="11" t="s">
        <v>114</v>
      </c>
      <c r="B361" s="11" t="s">
        <v>84</v>
      </c>
      <c r="C361" s="11" t="s">
        <v>71</v>
      </c>
      <c r="D361" s="11" t="s">
        <v>469</v>
      </c>
      <c r="E361" s="11">
        <v>11.714702833171508</v>
      </c>
    </row>
    <row r="362" spans="1:5" ht="24.75">
      <c r="A362" s="11" t="s">
        <v>114</v>
      </c>
      <c r="B362" s="11" t="s">
        <v>84</v>
      </c>
      <c r="C362" s="11" t="s">
        <v>71</v>
      </c>
      <c r="D362" s="11" t="s">
        <v>470</v>
      </c>
      <c r="E362" s="11">
        <v>14.209046139758922</v>
      </c>
    </row>
    <row r="363" spans="1:5" ht="24.75">
      <c r="A363" s="11" t="s">
        <v>114</v>
      </c>
      <c r="B363" s="11" t="s">
        <v>84</v>
      </c>
      <c r="C363" s="11" t="s">
        <v>71</v>
      </c>
      <c r="D363" s="11" t="s">
        <v>471</v>
      </c>
      <c r="E363" s="11">
        <v>4.4803613702458112</v>
      </c>
    </row>
    <row r="364" spans="1:5" ht="24.75">
      <c r="A364" s="11" t="s">
        <v>114</v>
      </c>
      <c r="B364" s="11" t="s">
        <v>84</v>
      </c>
      <c r="C364" s="11" t="s">
        <v>71</v>
      </c>
      <c r="D364" s="11" t="s">
        <v>472</v>
      </c>
      <c r="E364" s="11">
        <v>6.234397086140099</v>
      </c>
    </row>
    <row r="365" spans="1:5" ht="24.75">
      <c r="A365" s="11" t="s">
        <v>114</v>
      </c>
      <c r="B365" s="11" t="s">
        <v>84</v>
      </c>
      <c r="C365" s="11" t="s">
        <v>71</v>
      </c>
      <c r="D365" s="11" t="s">
        <v>473</v>
      </c>
      <c r="E365" s="11">
        <v>6.1093542064492521</v>
      </c>
    </row>
    <row r="366" spans="1:5" ht="24.75">
      <c r="A366" s="11" t="s">
        <v>114</v>
      </c>
      <c r="B366" s="11" t="s">
        <v>84</v>
      </c>
      <c r="C366" s="11" t="s">
        <v>71</v>
      </c>
      <c r="D366" s="11" t="s">
        <v>474</v>
      </c>
      <c r="E366" s="11">
        <v>1.1104000053134719</v>
      </c>
    </row>
    <row r="367" spans="1:5" ht="24.75">
      <c r="A367" s="11" t="s">
        <v>114</v>
      </c>
      <c r="B367" s="11" t="s">
        <v>84</v>
      </c>
      <c r="C367" s="11" t="s">
        <v>71</v>
      </c>
      <c r="D367" s="11" t="s">
        <v>475</v>
      </c>
      <c r="E367" s="11">
        <v>8.34014577971055</v>
      </c>
    </row>
    <row r="368" spans="1:5" ht="24.75">
      <c r="A368" s="11" t="s">
        <v>114</v>
      </c>
      <c r="B368" s="11" t="s">
        <v>84</v>
      </c>
      <c r="C368" s="11" t="s">
        <v>71</v>
      </c>
      <c r="D368" s="11" t="s">
        <v>476</v>
      </c>
      <c r="E368" s="11">
        <v>14.845470900575025</v>
      </c>
    </row>
    <row r="369" spans="1:5" ht="24.75">
      <c r="A369" s="11" t="s">
        <v>114</v>
      </c>
      <c r="B369" s="11" t="s">
        <v>84</v>
      </c>
      <c r="C369" s="11" t="s">
        <v>71</v>
      </c>
      <c r="D369" s="11" t="s">
        <v>477</v>
      </c>
      <c r="E369" s="11">
        <v>2.5500781587137276</v>
      </c>
    </row>
    <row r="370" spans="1:5" ht="24.75">
      <c r="A370" s="11" t="s">
        <v>114</v>
      </c>
      <c r="B370" s="11" t="s">
        <v>84</v>
      </c>
      <c r="C370" s="11" t="s">
        <v>71</v>
      </c>
      <c r="D370" s="11" t="s">
        <v>478</v>
      </c>
      <c r="E370" s="11">
        <v>4.3875057858971704</v>
      </c>
    </row>
    <row r="371" spans="1:5" ht="24.75">
      <c r="A371" s="11" t="s">
        <v>114</v>
      </c>
      <c r="B371" s="11" t="s">
        <v>84</v>
      </c>
      <c r="C371" s="11" t="s">
        <v>71</v>
      </c>
      <c r="D371" s="11" t="s">
        <v>479</v>
      </c>
      <c r="E371" s="11">
        <v>6.1695456051678956</v>
      </c>
    </row>
    <row r="372" spans="1:5" ht="24.75">
      <c r="A372" s="11" t="s">
        <v>114</v>
      </c>
      <c r="B372" s="11" t="s">
        <v>84</v>
      </c>
      <c r="C372" s="11" t="s">
        <v>71</v>
      </c>
      <c r="D372" s="11" t="s">
        <v>480</v>
      </c>
      <c r="E372" s="11">
        <v>5.4722278553898054</v>
      </c>
    </row>
    <row r="373" spans="1:5" ht="24.75">
      <c r="A373" s="11" t="s">
        <v>114</v>
      </c>
      <c r="B373" s="11" t="s">
        <v>84</v>
      </c>
      <c r="C373" s="11" t="s">
        <v>71</v>
      </c>
      <c r="D373" s="11" t="s">
        <v>481</v>
      </c>
      <c r="E373" s="11">
        <v>5.7824867492076715</v>
      </c>
    </row>
    <row r="374" spans="1:5" ht="24.75">
      <c r="A374" s="11" t="s">
        <v>114</v>
      </c>
      <c r="B374" s="11" t="s">
        <v>84</v>
      </c>
      <c r="C374" s="11" t="s">
        <v>71</v>
      </c>
      <c r="D374" s="11" t="s">
        <v>482</v>
      </c>
      <c r="E374" s="11">
        <v>8.0469309656838472</v>
      </c>
    </row>
    <row r="375" spans="1:5" ht="24.75">
      <c r="A375" s="11" t="s">
        <v>114</v>
      </c>
      <c r="B375" s="11" t="s">
        <v>84</v>
      </c>
      <c r="C375" s="11" t="s">
        <v>71</v>
      </c>
      <c r="D375" s="11" t="s">
        <v>483</v>
      </c>
      <c r="E375" s="11">
        <v>5.0289308357437692</v>
      </c>
    </row>
    <row r="376" spans="1:5" ht="24.75">
      <c r="A376" s="11" t="s">
        <v>114</v>
      </c>
      <c r="B376" s="11" t="s">
        <v>84</v>
      </c>
      <c r="C376" s="11" t="s">
        <v>71</v>
      </c>
      <c r="D376" s="11" t="s">
        <v>484</v>
      </c>
      <c r="E376" s="11">
        <v>0.65930031823133539</v>
      </c>
    </row>
    <row r="377" spans="1:5" ht="24.75">
      <c r="A377" s="11" t="s">
        <v>114</v>
      </c>
      <c r="B377" s="11" t="s">
        <v>84</v>
      </c>
      <c r="C377" s="11" t="s">
        <v>71</v>
      </c>
      <c r="D377" s="11" t="s">
        <v>485</v>
      </c>
      <c r="E377" s="11">
        <v>5.4581948619592557</v>
      </c>
    </row>
    <row r="378" spans="1:5" ht="24.75">
      <c r="A378" s="11" t="s">
        <v>114</v>
      </c>
      <c r="B378" s="11" t="s">
        <v>84</v>
      </c>
      <c r="C378" s="11" t="s">
        <v>71</v>
      </c>
      <c r="D378" s="11" t="s">
        <v>486</v>
      </c>
      <c r="E378" s="11">
        <v>22.442079100224564</v>
      </c>
    </row>
    <row r="379" spans="1:5" ht="24.75">
      <c r="A379" s="11" t="s">
        <v>114</v>
      </c>
      <c r="B379" s="11" t="s">
        <v>84</v>
      </c>
      <c r="C379" s="11" t="s">
        <v>71</v>
      </c>
      <c r="D379" s="11" t="s">
        <v>487</v>
      </c>
      <c r="E379" s="11">
        <v>0.1267901412021786</v>
      </c>
    </row>
    <row r="380" spans="1:5" ht="24.75">
      <c r="A380" s="11" t="s">
        <v>114</v>
      </c>
      <c r="B380" s="11" t="s">
        <v>84</v>
      </c>
      <c r="C380" s="11" t="s">
        <v>71</v>
      </c>
      <c r="D380" s="11" t="s">
        <v>488</v>
      </c>
      <c r="E380" s="11">
        <v>6.7426201037457476</v>
      </c>
    </row>
    <row r="381" spans="1:5" ht="24.75">
      <c r="A381" s="11" t="s">
        <v>114</v>
      </c>
      <c r="B381" s="11" t="s">
        <v>84</v>
      </c>
      <c r="C381" s="11" t="s">
        <v>71</v>
      </c>
      <c r="D381" s="11" t="s">
        <v>489</v>
      </c>
      <c r="E381" s="11">
        <v>0.6665074284534942</v>
      </c>
    </row>
    <row r="382" spans="1:5" ht="24.75">
      <c r="A382" s="11" t="s">
        <v>114</v>
      </c>
      <c r="B382" s="11" t="s">
        <v>84</v>
      </c>
      <c r="C382" s="11" t="s">
        <v>71</v>
      </c>
      <c r="D382" s="11" t="s">
        <v>490</v>
      </c>
      <c r="E382" s="11">
        <v>6.689787490736089</v>
      </c>
    </row>
    <row r="383" spans="1:5" ht="24.75">
      <c r="A383" s="11" t="s">
        <v>114</v>
      </c>
      <c r="B383" s="11" t="s">
        <v>84</v>
      </c>
      <c r="C383" s="11" t="s">
        <v>71</v>
      </c>
      <c r="D383" s="11" t="s">
        <v>491</v>
      </c>
      <c r="E383" s="11">
        <v>6.7138733171745182</v>
      </c>
    </row>
    <row r="384" spans="1:5" ht="24.75">
      <c r="A384" s="11" t="s">
        <v>114</v>
      </c>
      <c r="B384" s="11" t="s">
        <v>84</v>
      </c>
      <c r="C384" s="11" t="s">
        <v>71</v>
      </c>
      <c r="D384" s="11" t="s">
        <v>492</v>
      </c>
      <c r="E384" s="11">
        <v>24.931454416329885</v>
      </c>
    </row>
    <row r="385" spans="1:5" ht="24.75">
      <c r="A385" s="11" t="s">
        <v>114</v>
      </c>
      <c r="B385" s="11" t="s">
        <v>84</v>
      </c>
      <c r="C385" s="11" t="s">
        <v>71</v>
      </c>
      <c r="D385" s="11" t="s">
        <v>493</v>
      </c>
      <c r="E385" s="11">
        <v>5.17499003841249E-2</v>
      </c>
    </row>
    <row r="386" spans="1:5" ht="24.75">
      <c r="A386" s="11" t="s">
        <v>114</v>
      </c>
      <c r="B386" s="11" t="s">
        <v>84</v>
      </c>
      <c r="C386" s="11" t="s">
        <v>71</v>
      </c>
      <c r="D386" s="11" t="s">
        <v>494</v>
      </c>
      <c r="E386" s="11">
        <v>6.868397338009232</v>
      </c>
    </row>
    <row r="387" spans="1:5" ht="24.75">
      <c r="A387" s="11" t="s">
        <v>114</v>
      </c>
      <c r="B387" s="11" t="s">
        <v>84</v>
      </c>
      <c r="C387" s="11" t="s">
        <v>71</v>
      </c>
      <c r="D387" s="11" t="s">
        <v>495</v>
      </c>
      <c r="E387" s="11">
        <v>0.66650742845349042</v>
      </c>
    </row>
    <row r="388" spans="1:5" ht="24.75">
      <c r="A388" s="11" t="s">
        <v>114</v>
      </c>
      <c r="B388" s="11" t="s">
        <v>84</v>
      </c>
      <c r="C388" s="11" t="s">
        <v>71</v>
      </c>
      <c r="D388" s="11" t="s">
        <v>496</v>
      </c>
      <c r="E388" s="11">
        <v>6.893434986991184</v>
      </c>
    </row>
    <row r="389" spans="1:5" ht="24.75">
      <c r="A389" s="11" t="s">
        <v>114</v>
      </c>
      <c r="B389" s="11" t="s">
        <v>84</v>
      </c>
      <c r="C389" s="11" t="s">
        <v>71</v>
      </c>
      <c r="D389" s="11" t="s">
        <v>497</v>
      </c>
      <c r="E389" s="11">
        <v>0.10435882734621639</v>
      </c>
    </row>
    <row r="390" spans="1:5" ht="24.75">
      <c r="A390" s="11" t="s">
        <v>114</v>
      </c>
      <c r="B390" s="11" t="s">
        <v>84</v>
      </c>
      <c r="C390" s="11" t="s">
        <v>71</v>
      </c>
      <c r="D390" s="11" t="s">
        <v>498</v>
      </c>
      <c r="E390" s="11">
        <v>7.2967500009067665</v>
      </c>
    </row>
    <row r="391" spans="1:5" ht="24.75">
      <c r="A391" s="11" t="s">
        <v>114</v>
      </c>
      <c r="B391" s="11" t="s">
        <v>84</v>
      </c>
      <c r="C391" s="11" t="s">
        <v>71</v>
      </c>
      <c r="D391" s="11" t="s">
        <v>499</v>
      </c>
      <c r="E391" s="11">
        <v>14.514175872188842</v>
      </c>
    </row>
    <row r="392" spans="1:5" ht="24.75">
      <c r="A392" s="11" t="s">
        <v>114</v>
      </c>
      <c r="B392" s="11" t="s">
        <v>84</v>
      </c>
      <c r="C392" s="11" t="s">
        <v>71</v>
      </c>
      <c r="D392" s="11" t="s">
        <v>500</v>
      </c>
      <c r="E392" s="11">
        <v>18.202257437056936</v>
      </c>
    </row>
    <row r="393" spans="1:5" ht="24.75">
      <c r="A393" s="11" t="s">
        <v>114</v>
      </c>
      <c r="B393" s="11" t="s">
        <v>84</v>
      </c>
      <c r="C393" s="11" t="s">
        <v>71</v>
      </c>
      <c r="D393" s="11" t="s">
        <v>501</v>
      </c>
      <c r="E393" s="11">
        <v>2.2521537597830981</v>
      </c>
    </row>
    <row r="394" spans="1:5" ht="24.75">
      <c r="A394" s="11" t="s">
        <v>114</v>
      </c>
      <c r="B394" s="11" t="s">
        <v>84</v>
      </c>
      <c r="C394" s="11" t="s">
        <v>71</v>
      </c>
      <c r="D394" s="11" t="s">
        <v>502</v>
      </c>
      <c r="E394" s="11">
        <v>5.6500969627641515</v>
      </c>
    </row>
    <row r="395" spans="1:5" ht="24.75">
      <c r="A395" s="11" t="s">
        <v>114</v>
      </c>
      <c r="B395" s="11" t="s">
        <v>84</v>
      </c>
      <c r="C395" s="11" t="s">
        <v>71</v>
      </c>
      <c r="D395" s="11" t="s">
        <v>503</v>
      </c>
      <c r="E395" s="11">
        <v>0.66650742845238609</v>
      </c>
    </row>
    <row r="396" spans="1:5" ht="24.75">
      <c r="A396" s="11" t="s">
        <v>114</v>
      </c>
      <c r="B396" s="11" t="s">
        <v>84</v>
      </c>
      <c r="C396" s="11" t="s">
        <v>71</v>
      </c>
      <c r="D396" s="11" t="s">
        <v>504</v>
      </c>
      <c r="E396" s="11">
        <v>7.6983467475077454</v>
      </c>
    </row>
    <row r="397" spans="1:5" ht="24.75">
      <c r="A397" s="11" t="s">
        <v>114</v>
      </c>
      <c r="B397" s="11" t="s">
        <v>84</v>
      </c>
      <c r="C397" s="11" t="s">
        <v>71</v>
      </c>
      <c r="D397" s="11" t="s">
        <v>505</v>
      </c>
      <c r="E397" s="11">
        <v>5.1300631480173914E-2</v>
      </c>
    </row>
    <row r="398" spans="1:5" ht="24.75">
      <c r="A398" s="11" t="s">
        <v>114</v>
      </c>
      <c r="B398" s="11" t="s">
        <v>84</v>
      </c>
      <c r="C398" s="11" t="s">
        <v>71</v>
      </c>
      <c r="D398" s="11" t="s">
        <v>506</v>
      </c>
      <c r="E398" s="11">
        <v>8.1892857064464408</v>
      </c>
    </row>
    <row r="399" spans="1:5" ht="24.75">
      <c r="A399" s="11" t="s">
        <v>114</v>
      </c>
      <c r="B399" s="11" t="s">
        <v>84</v>
      </c>
      <c r="C399" s="11" t="s">
        <v>71</v>
      </c>
      <c r="D399" s="11" t="s">
        <v>507</v>
      </c>
      <c r="E399" s="11">
        <v>0.75005676236180741</v>
      </c>
    </row>
    <row r="400" spans="1:5" ht="24.75">
      <c r="A400" s="11" t="s">
        <v>114</v>
      </c>
      <c r="B400" s="11" t="s">
        <v>84</v>
      </c>
      <c r="C400" s="11" t="s">
        <v>71</v>
      </c>
      <c r="D400" s="11" t="s">
        <v>508</v>
      </c>
      <c r="E400" s="11">
        <v>5.6137284605108571</v>
      </c>
    </row>
    <row r="401" spans="1:5" ht="24.75">
      <c r="A401" s="11" t="s">
        <v>114</v>
      </c>
      <c r="B401" s="11" t="s">
        <v>84</v>
      </c>
      <c r="C401" s="11" t="s">
        <v>71</v>
      </c>
      <c r="D401" s="11" t="s">
        <v>509</v>
      </c>
      <c r="E401" s="11">
        <v>5.4257034463987965</v>
      </c>
    </row>
    <row r="402" spans="1:5" ht="24.75">
      <c r="A402" s="11" t="s">
        <v>114</v>
      </c>
      <c r="B402" s="11" t="s">
        <v>84</v>
      </c>
      <c r="C402" s="11" t="s">
        <v>71</v>
      </c>
      <c r="D402" s="11" t="s">
        <v>510</v>
      </c>
      <c r="E402" s="11">
        <v>5.6137284605117159</v>
      </c>
    </row>
    <row r="403" spans="1:5" ht="24.75">
      <c r="A403" s="11" t="s">
        <v>114</v>
      </c>
      <c r="B403" s="11" t="s">
        <v>84</v>
      </c>
      <c r="C403" s="11" t="s">
        <v>71</v>
      </c>
      <c r="D403" s="11" t="s">
        <v>511</v>
      </c>
      <c r="E403" s="11">
        <v>4.2728256319467093</v>
      </c>
    </row>
    <row r="404" spans="1:5" ht="24.75">
      <c r="A404" s="11" t="s">
        <v>114</v>
      </c>
      <c r="B404" s="11" t="s">
        <v>84</v>
      </c>
      <c r="C404" s="11" t="s">
        <v>71</v>
      </c>
      <c r="D404" s="11" t="s">
        <v>512</v>
      </c>
      <c r="E404" s="11">
        <v>5.1750573422235838E-2</v>
      </c>
    </row>
    <row r="405" spans="1:5" ht="24.75">
      <c r="A405" s="11" t="s">
        <v>114</v>
      </c>
      <c r="B405" s="11" t="s">
        <v>84</v>
      </c>
      <c r="C405" s="11" t="s">
        <v>71</v>
      </c>
      <c r="D405" s="11" t="s">
        <v>513</v>
      </c>
      <c r="E405" s="11">
        <v>7.3528967796715268</v>
      </c>
    </row>
    <row r="406" spans="1:5" ht="24.75">
      <c r="A406" s="11" t="s">
        <v>114</v>
      </c>
      <c r="B406" s="11" t="s">
        <v>84</v>
      </c>
      <c r="C406" s="11" t="s">
        <v>71</v>
      </c>
      <c r="D406" s="11" t="s">
        <v>514</v>
      </c>
      <c r="E406" s="11">
        <v>0.66650742845297595</v>
      </c>
    </row>
    <row r="407" spans="1:5" ht="24.75">
      <c r="A407" s="11" t="s">
        <v>114</v>
      </c>
      <c r="B407" s="11" t="s">
        <v>84</v>
      </c>
      <c r="C407" s="11" t="s">
        <v>71</v>
      </c>
      <c r="D407" s="11" t="s">
        <v>515</v>
      </c>
      <c r="E407" s="11">
        <v>5.0176971207680836</v>
      </c>
    </row>
    <row r="408" spans="1:5" ht="24.75">
      <c r="A408" s="11" t="s">
        <v>114</v>
      </c>
      <c r="B408" s="11" t="s">
        <v>84</v>
      </c>
      <c r="C408" s="11" t="s">
        <v>71</v>
      </c>
      <c r="D408" s="11" t="s">
        <v>516</v>
      </c>
      <c r="E408" s="11">
        <v>5.1749900384416854E-2</v>
      </c>
    </row>
    <row r="409" spans="1:5" ht="24.75">
      <c r="A409" s="11" t="s">
        <v>114</v>
      </c>
      <c r="B409" s="11" t="s">
        <v>84</v>
      </c>
      <c r="C409" s="11" t="s">
        <v>71</v>
      </c>
      <c r="D409" s="11" t="s">
        <v>517</v>
      </c>
      <c r="E409" s="11">
        <v>2.2521537597832162</v>
      </c>
    </row>
    <row r="410" spans="1:5" ht="24.75">
      <c r="A410" s="11" t="s">
        <v>114</v>
      </c>
      <c r="B410" s="11" t="s">
        <v>84</v>
      </c>
      <c r="C410" s="11" t="s">
        <v>71</v>
      </c>
      <c r="D410" s="11" t="s">
        <v>518</v>
      </c>
      <c r="E410" s="11">
        <v>4.9445420545747965</v>
      </c>
    </row>
    <row r="411" spans="1:5" ht="24.75">
      <c r="A411" s="11" t="s">
        <v>114</v>
      </c>
      <c r="B411" s="11" t="s">
        <v>84</v>
      </c>
      <c r="C411" s="11" t="s">
        <v>71</v>
      </c>
      <c r="D411" s="11" t="s">
        <v>519</v>
      </c>
      <c r="E411" s="11">
        <v>4.3604829074388727</v>
      </c>
    </row>
    <row r="412" spans="1:5" ht="24.75">
      <c r="A412" s="11" t="s">
        <v>114</v>
      </c>
      <c r="B412" s="11" t="s">
        <v>84</v>
      </c>
      <c r="C412" s="11" t="s">
        <v>71</v>
      </c>
      <c r="D412" s="11" t="s">
        <v>520</v>
      </c>
      <c r="E412" s="11">
        <v>1.8035615863427503</v>
      </c>
    </row>
    <row r="413" spans="1:5" ht="24.75">
      <c r="A413" s="11" t="s">
        <v>114</v>
      </c>
      <c r="B413" s="11" t="s">
        <v>84</v>
      </c>
      <c r="C413" s="11" t="s">
        <v>71</v>
      </c>
      <c r="D413" s="11" t="s">
        <v>521</v>
      </c>
      <c r="E413" s="11">
        <v>7.4790382677290177</v>
      </c>
    </row>
    <row r="414" spans="1:5" ht="24.75">
      <c r="A414" s="11" t="s">
        <v>114</v>
      </c>
      <c r="B414" s="11" t="s">
        <v>84</v>
      </c>
      <c r="C414" s="11" t="s">
        <v>71</v>
      </c>
      <c r="D414" s="11" t="s">
        <v>522</v>
      </c>
      <c r="E414" s="11">
        <v>46.146775596125352</v>
      </c>
    </row>
    <row r="415" spans="1:5" ht="24.75">
      <c r="A415" s="11" t="s">
        <v>114</v>
      </c>
      <c r="B415" s="11" t="s">
        <v>84</v>
      </c>
      <c r="C415" s="11" t="s">
        <v>71</v>
      </c>
      <c r="D415" s="11" t="s">
        <v>523</v>
      </c>
      <c r="E415" s="11">
        <v>10.820295322806617</v>
      </c>
    </row>
    <row r="416" spans="1:5" ht="24.75">
      <c r="A416" s="11" t="s">
        <v>114</v>
      </c>
      <c r="B416" s="11" t="s">
        <v>84</v>
      </c>
      <c r="C416" s="11" t="s">
        <v>71</v>
      </c>
      <c r="D416" s="11" t="s">
        <v>524</v>
      </c>
      <c r="E416" s="11">
        <v>7.6755598600867705</v>
      </c>
    </row>
    <row r="417" spans="1:5" ht="24.75">
      <c r="A417" s="11" t="s">
        <v>114</v>
      </c>
      <c r="B417" s="11" t="s">
        <v>84</v>
      </c>
      <c r="C417" s="11" t="s">
        <v>71</v>
      </c>
      <c r="D417" s="11" t="s">
        <v>525</v>
      </c>
      <c r="E417" s="11">
        <v>15.553406697025013</v>
      </c>
    </row>
    <row r="418" spans="1:5" ht="24.75">
      <c r="A418" s="11" t="s">
        <v>114</v>
      </c>
      <c r="B418" s="11" t="s">
        <v>84</v>
      </c>
      <c r="C418" s="11" t="s">
        <v>71</v>
      </c>
      <c r="D418" s="11" t="s">
        <v>526</v>
      </c>
      <c r="E418" s="11">
        <v>5.0644863020118285</v>
      </c>
    </row>
    <row r="419" spans="1:5" ht="24.75">
      <c r="A419" s="11" t="s">
        <v>114</v>
      </c>
      <c r="B419" s="11" t="s">
        <v>84</v>
      </c>
      <c r="C419" s="11" t="s">
        <v>71</v>
      </c>
      <c r="D419" s="11" t="s">
        <v>527</v>
      </c>
      <c r="E419" s="11">
        <v>1.3032781698613707</v>
      </c>
    </row>
    <row r="420" spans="1:5" ht="24.75">
      <c r="A420" s="11" t="s">
        <v>114</v>
      </c>
      <c r="B420" s="11" t="s">
        <v>84</v>
      </c>
      <c r="C420" s="11" t="s">
        <v>71</v>
      </c>
      <c r="D420" s="11" t="s">
        <v>528</v>
      </c>
      <c r="E420" s="11">
        <v>1.0901998748267705</v>
      </c>
    </row>
    <row r="421" spans="1:5" ht="24.75">
      <c r="A421" s="11" t="s">
        <v>114</v>
      </c>
      <c r="B421" s="11" t="s">
        <v>84</v>
      </c>
      <c r="C421" s="11" t="s">
        <v>71</v>
      </c>
      <c r="D421" s="11" t="s">
        <v>529</v>
      </c>
      <c r="E421" s="11">
        <v>8.5504256997235615</v>
      </c>
    </row>
    <row r="422" spans="1:5" ht="24.75">
      <c r="A422" s="11" t="s">
        <v>114</v>
      </c>
      <c r="B422" s="11" t="s">
        <v>84</v>
      </c>
      <c r="C422" s="11" t="s">
        <v>71</v>
      </c>
      <c r="D422" s="11" t="s">
        <v>530</v>
      </c>
      <c r="E422" s="11">
        <v>10.953110401821542</v>
      </c>
    </row>
    <row r="423" spans="1:5" ht="24.75">
      <c r="A423" s="11" t="s">
        <v>114</v>
      </c>
      <c r="B423" s="11" t="s">
        <v>84</v>
      </c>
      <c r="C423" s="11" t="s">
        <v>71</v>
      </c>
      <c r="D423" s="11" t="s">
        <v>531</v>
      </c>
      <c r="E423" s="11">
        <v>0.310500235825657</v>
      </c>
    </row>
    <row r="424" spans="1:5" ht="24.75">
      <c r="A424" s="11" t="s">
        <v>114</v>
      </c>
      <c r="B424" s="11" t="s">
        <v>84</v>
      </c>
      <c r="C424" s="11" t="s">
        <v>71</v>
      </c>
      <c r="D424" s="11" t="s">
        <v>532</v>
      </c>
      <c r="E424" s="11">
        <v>3.1142520922312817</v>
      </c>
    </row>
    <row r="425" spans="1:5" ht="24.75">
      <c r="A425" s="11" t="s">
        <v>114</v>
      </c>
      <c r="B425" s="11" t="s">
        <v>84</v>
      </c>
      <c r="C425" s="11" t="s">
        <v>71</v>
      </c>
      <c r="D425" s="11" t="s">
        <v>533</v>
      </c>
      <c r="E425" s="11">
        <v>5.6136002416976218</v>
      </c>
    </row>
    <row r="426" spans="1:5" ht="24.75">
      <c r="A426" s="11" t="s">
        <v>114</v>
      </c>
      <c r="B426" s="11" t="s">
        <v>84</v>
      </c>
      <c r="C426" s="11" t="s">
        <v>71</v>
      </c>
      <c r="D426" s="11" t="s">
        <v>534</v>
      </c>
      <c r="E426" s="11">
        <v>5.8364245157508483</v>
      </c>
    </row>
    <row r="427" spans="1:5" ht="24.75">
      <c r="A427" s="11" t="s">
        <v>114</v>
      </c>
      <c r="B427" s="11" t="s">
        <v>84</v>
      </c>
      <c r="C427" s="11" t="s">
        <v>71</v>
      </c>
      <c r="D427" s="11" t="s">
        <v>535</v>
      </c>
      <c r="E427" s="11">
        <v>6.0554995251839641</v>
      </c>
    </row>
    <row r="428" spans="1:5" ht="24.75">
      <c r="A428" s="11" t="s">
        <v>114</v>
      </c>
      <c r="B428" s="11" t="s">
        <v>84</v>
      </c>
      <c r="C428" s="11" t="s">
        <v>71</v>
      </c>
      <c r="D428" s="11" t="s">
        <v>536</v>
      </c>
      <c r="E428" s="11">
        <v>11.341263257817358</v>
      </c>
    </row>
    <row r="429" spans="1:5" ht="24.75">
      <c r="A429" s="11" t="s">
        <v>114</v>
      </c>
      <c r="B429" s="11" t="s">
        <v>84</v>
      </c>
      <c r="C429" s="11" t="s">
        <v>71</v>
      </c>
      <c r="D429" s="11" t="s">
        <v>537</v>
      </c>
      <c r="E429" s="11">
        <v>25.293159087457042</v>
      </c>
    </row>
    <row r="430" spans="1:5" ht="24.75">
      <c r="A430" s="11" t="s">
        <v>114</v>
      </c>
      <c r="B430" s="11" t="s">
        <v>84</v>
      </c>
      <c r="C430" s="11" t="s">
        <v>71</v>
      </c>
      <c r="D430" s="11" t="s">
        <v>538</v>
      </c>
      <c r="E430" s="11">
        <v>5.3819403262826748</v>
      </c>
    </row>
    <row r="431" spans="1:5" ht="24.75">
      <c r="A431" s="11" t="s">
        <v>114</v>
      </c>
      <c r="B431" s="11" t="s">
        <v>84</v>
      </c>
      <c r="C431" s="11" t="s">
        <v>71</v>
      </c>
      <c r="D431" s="11" t="s">
        <v>539</v>
      </c>
      <c r="E431" s="11">
        <v>0.27270008470125945</v>
      </c>
    </row>
    <row r="432" spans="1:5" ht="24.75">
      <c r="A432" s="11" t="s">
        <v>114</v>
      </c>
      <c r="B432" s="11" t="s">
        <v>84</v>
      </c>
      <c r="C432" s="11" t="s">
        <v>71</v>
      </c>
      <c r="D432" s="11" t="s">
        <v>540</v>
      </c>
      <c r="E432" s="11">
        <v>5.1367613984292628</v>
      </c>
    </row>
    <row r="433" spans="1:5" ht="24.75">
      <c r="A433" s="11" t="s">
        <v>114</v>
      </c>
      <c r="B433" s="11" t="s">
        <v>84</v>
      </c>
      <c r="C433" s="11" t="s">
        <v>71</v>
      </c>
      <c r="D433" s="11" t="s">
        <v>541</v>
      </c>
      <c r="E433" s="11">
        <v>3.2486959943419595</v>
      </c>
    </row>
    <row r="434" spans="1:5" ht="24.75">
      <c r="A434" s="11" t="s">
        <v>114</v>
      </c>
      <c r="B434" s="11" t="s">
        <v>84</v>
      </c>
      <c r="C434" s="11" t="s">
        <v>71</v>
      </c>
      <c r="D434" s="11" t="s">
        <v>542</v>
      </c>
      <c r="E434" s="11">
        <v>9.0182162058886611E-3</v>
      </c>
    </row>
    <row r="435" spans="1:5" ht="24.75">
      <c r="A435" s="11" t="s">
        <v>114</v>
      </c>
      <c r="B435" s="11" t="s">
        <v>84</v>
      </c>
      <c r="C435" s="11" t="s">
        <v>71</v>
      </c>
      <c r="D435" s="11" t="s">
        <v>543</v>
      </c>
      <c r="E435" s="11">
        <v>4.8874511037512232</v>
      </c>
    </row>
    <row r="436" spans="1:5" ht="24.75">
      <c r="A436" s="11" t="s">
        <v>114</v>
      </c>
      <c r="B436" s="11" t="s">
        <v>84</v>
      </c>
      <c r="C436" s="11" t="s">
        <v>71</v>
      </c>
      <c r="D436" s="11" t="s">
        <v>544</v>
      </c>
      <c r="E436" s="11">
        <v>3.079072447461507</v>
      </c>
    </row>
    <row r="437" spans="1:5" ht="24.75">
      <c r="A437" s="11" t="s">
        <v>114</v>
      </c>
      <c r="B437" s="11" t="s">
        <v>84</v>
      </c>
      <c r="C437" s="11" t="s">
        <v>71</v>
      </c>
      <c r="D437" s="11" t="s">
        <v>545</v>
      </c>
      <c r="E437" s="11">
        <v>3.0125274333348759</v>
      </c>
    </row>
    <row r="438" spans="1:5" ht="24.75">
      <c r="A438" s="11" t="s">
        <v>114</v>
      </c>
      <c r="B438" s="11" t="s">
        <v>84</v>
      </c>
      <c r="C438" s="11" t="s">
        <v>71</v>
      </c>
      <c r="D438" s="11" t="s">
        <v>546</v>
      </c>
      <c r="E438" s="11">
        <v>2.6865031548382703</v>
      </c>
    </row>
    <row r="439" spans="1:5" ht="24.75">
      <c r="A439" s="11" t="s">
        <v>114</v>
      </c>
      <c r="B439" s="11" t="s">
        <v>84</v>
      </c>
      <c r="C439" s="11" t="s">
        <v>71</v>
      </c>
      <c r="D439" s="11" t="s">
        <v>547</v>
      </c>
      <c r="E439" s="11">
        <v>2.752862027957454</v>
      </c>
    </row>
    <row r="440" spans="1:5" ht="24.75">
      <c r="A440" s="11" t="s">
        <v>114</v>
      </c>
      <c r="B440" s="11" t="s">
        <v>84</v>
      </c>
      <c r="C440" s="11" t="s">
        <v>71</v>
      </c>
      <c r="D440" s="11" t="s">
        <v>548</v>
      </c>
      <c r="E440" s="11">
        <v>0.93597652521743013</v>
      </c>
    </row>
    <row r="441" spans="1:5" ht="24.75">
      <c r="A441" s="11" t="s">
        <v>114</v>
      </c>
      <c r="B441" s="11" t="s">
        <v>84</v>
      </c>
      <c r="C441" s="11" t="s">
        <v>71</v>
      </c>
      <c r="D441" s="11" t="s">
        <v>549</v>
      </c>
      <c r="E441" s="11">
        <v>2.321698447113294</v>
      </c>
    </row>
    <row r="442" spans="1:5" ht="24.75">
      <c r="A442" s="11" t="s">
        <v>114</v>
      </c>
      <c r="B442" s="11" t="s">
        <v>84</v>
      </c>
      <c r="C442" s="11" t="s">
        <v>71</v>
      </c>
      <c r="D442" s="11" t="s">
        <v>550</v>
      </c>
      <c r="E442" s="11">
        <v>8.0023570268168722</v>
      </c>
    </row>
    <row r="443" spans="1:5" ht="24.75">
      <c r="A443" s="11" t="s">
        <v>114</v>
      </c>
      <c r="B443" s="11" t="s">
        <v>84</v>
      </c>
      <c r="C443" s="11" t="s">
        <v>71</v>
      </c>
      <c r="D443" s="11" t="s">
        <v>551</v>
      </c>
      <c r="E443" s="11">
        <v>5.9468255429208599</v>
      </c>
    </row>
    <row r="444" spans="1:5" ht="24.75">
      <c r="A444" s="11" t="s">
        <v>114</v>
      </c>
      <c r="B444" s="11" t="s">
        <v>84</v>
      </c>
      <c r="C444" s="11" t="s">
        <v>71</v>
      </c>
      <c r="D444" s="11" t="s">
        <v>552</v>
      </c>
      <c r="E444" s="11">
        <v>1.1040000828616623</v>
      </c>
    </row>
    <row r="445" spans="1:5" ht="24.75">
      <c r="A445" s="11" t="s">
        <v>114</v>
      </c>
      <c r="B445" s="11" t="s">
        <v>84</v>
      </c>
      <c r="C445" s="11" t="s">
        <v>71</v>
      </c>
      <c r="D445" s="11" t="s">
        <v>553</v>
      </c>
      <c r="E445" s="11">
        <v>4.8409032909604885</v>
      </c>
    </row>
    <row r="446" spans="1:5" ht="24.75">
      <c r="A446" s="11" t="s">
        <v>114</v>
      </c>
      <c r="B446" s="11" t="s">
        <v>84</v>
      </c>
      <c r="C446" s="11" t="s">
        <v>71</v>
      </c>
      <c r="D446" s="11" t="s">
        <v>554</v>
      </c>
      <c r="E446" s="11">
        <v>12.648401452585031</v>
      </c>
    </row>
    <row r="447" spans="1:5" ht="24.75">
      <c r="A447" s="11" t="s">
        <v>114</v>
      </c>
      <c r="B447" s="11" t="s">
        <v>84</v>
      </c>
      <c r="C447" s="11" t="s">
        <v>71</v>
      </c>
      <c r="D447" s="11" t="s">
        <v>555</v>
      </c>
      <c r="E447" s="11">
        <v>4.5725000448719619</v>
      </c>
    </row>
    <row r="448" spans="1:5" ht="24.75">
      <c r="A448" s="11" t="s">
        <v>114</v>
      </c>
      <c r="B448" s="11" t="s">
        <v>84</v>
      </c>
      <c r="C448" s="11" t="s">
        <v>71</v>
      </c>
      <c r="D448" s="11" t="s">
        <v>556</v>
      </c>
      <c r="E448" s="11">
        <v>1.074998526285508</v>
      </c>
    </row>
    <row r="449" spans="1:5" ht="24.75">
      <c r="A449" s="11" t="s">
        <v>114</v>
      </c>
      <c r="B449" s="11" t="s">
        <v>84</v>
      </c>
      <c r="C449" s="11" t="s">
        <v>71</v>
      </c>
      <c r="D449" s="11" t="s">
        <v>557</v>
      </c>
      <c r="E449" s="11">
        <v>4.5725000448719619</v>
      </c>
    </row>
    <row r="450" spans="1:5" ht="24.75">
      <c r="A450" s="11" t="s">
        <v>114</v>
      </c>
      <c r="B450" s="11" t="s">
        <v>84</v>
      </c>
      <c r="C450" s="11" t="s">
        <v>71</v>
      </c>
      <c r="D450" s="11" t="s">
        <v>558</v>
      </c>
      <c r="E450" s="11">
        <v>12.723402067814238</v>
      </c>
    </row>
    <row r="451" spans="1:5" ht="24.75">
      <c r="A451" s="11" t="s">
        <v>114</v>
      </c>
      <c r="B451" s="11" t="s">
        <v>84</v>
      </c>
      <c r="C451" s="11" t="s">
        <v>71</v>
      </c>
      <c r="D451" s="11" t="s">
        <v>559</v>
      </c>
      <c r="E451" s="11">
        <v>4.5725000448719619</v>
      </c>
    </row>
    <row r="452" spans="1:5" ht="24.75">
      <c r="A452" s="11" t="s">
        <v>114</v>
      </c>
      <c r="B452" s="11" t="s">
        <v>84</v>
      </c>
      <c r="C452" s="11" t="s">
        <v>71</v>
      </c>
      <c r="D452" s="11" t="s">
        <v>560</v>
      </c>
      <c r="E452" s="11">
        <v>1.0749985262839812</v>
      </c>
    </row>
    <row r="453" spans="1:5" ht="24.75">
      <c r="A453" s="11" t="s">
        <v>114</v>
      </c>
      <c r="B453" s="11" t="s">
        <v>84</v>
      </c>
      <c r="C453" s="11" t="s">
        <v>71</v>
      </c>
      <c r="D453" s="11" t="s">
        <v>561</v>
      </c>
      <c r="E453" s="11">
        <v>4.5725000448719619</v>
      </c>
    </row>
    <row r="454" spans="1:5" ht="24.75">
      <c r="A454" s="11" t="s">
        <v>114</v>
      </c>
      <c r="B454" s="11" t="s">
        <v>84</v>
      </c>
      <c r="C454" s="11" t="s">
        <v>71</v>
      </c>
      <c r="D454" s="11" t="s">
        <v>562</v>
      </c>
      <c r="E454" s="11">
        <v>12.510902058665</v>
      </c>
    </row>
    <row r="455" spans="1:5" ht="24.75">
      <c r="A455" s="11" t="s">
        <v>114</v>
      </c>
      <c r="B455" s="11" t="s">
        <v>84</v>
      </c>
      <c r="C455" s="11" t="s">
        <v>71</v>
      </c>
      <c r="D455" s="11" t="s">
        <v>563</v>
      </c>
      <c r="E455" s="11">
        <v>4.5725000448719619</v>
      </c>
    </row>
    <row r="456" spans="1:5" ht="24.75">
      <c r="A456" s="11" t="s">
        <v>114</v>
      </c>
      <c r="B456" s="11" t="s">
        <v>84</v>
      </c>
      <c r="C456" s="11" t="s">
        <v>71</v>
      </c>
      <c r="D456" s="11" t="s">
        <v>564</v>
      </c>
      <c r="E456" s="11">
        <v>1.0749985262839974</v>
      </c>
    </row>
    <row r="457" spans="1:5" ht="24.75">
      <c r="A457" s="11" t="s">
        <v>114</v>
      </c>
      <c r="B457" s="11" t="s">
        <v>84</v>
      </c>
      <c r="C457" s="11" t="s">
        <v>71</v>
      </c>
      <c r="D457" s="11" t="s">
        <v>565</v>
      </c>
      <c r="E457" s="11">
        <v>4.5725000448719619</v>
      </c>
    </row>
    <row r="458" spans="1:5" ht="24.75">
      <c r="A458" s="11" t="s">
        <v>114</v>
      </c>
      <c r="B458" s="11" t="s">
        <v>84</v>
      </c>
      <c r="C458" s="11" t="s">
        <v>71</v>
      </c>
      <c r="D458" s="11" t="s">
        <v>566</v>
      </c>
      <c r="E458" s="11">
        <v>12.933474355013349</v>
      </c>
    </row>
    <row r="459" spans="1:5" ht="24.75">
      <c r="A459" s="11" t="s">
        <v>114</v>
      </c>
      <c r="B459" s="11" t="s">
        <v>84</v>
      </c>
      <c r="C459" s="11" t="s">
        <v>71</v>
      </c>
      <c r="D459" s="11" t="s">
        <v>567</v>
      </c>
      <c r="E459" s="11">
        <v>4.5725000448719619</v>
      </c>
    </row>
    <row r="460" spans="1:5" ht="24.75">
      <c r="A460" s="11" t="s">
        <v>114</v>
      </c>
      <c r="B460" s="11" t="s">
        <v>84</v>
      </c>
      <c r="C460" s="11" t="s">
        <v>71</v>
      </c>
      <c r="D460" s="11" t="s">
        <v>568</v>
      </c>
      <c r="E460" s="11">
        <v>1.0749985262855244</v>
      </c>
    </row>
    <row r="461" spans="1:5" ht="24.75">
      <c r="A461" s="11" t="s">
        <v>114</v>
      </c>
      <c r="B461" s="11" t="s">
        <v>84</v>
      </c>
      <c r="C461" s="11" t="s">
        <v>71</v>
      </c>
      <c r="D461" s="11" t="s">
        <v>569</v>
      </c>
      <c r="E461" s="11">
        <v>4.5725000448719619</v>
      </c>
    </row>
    <row r="462" spans="1:5" ht="24.75">
      <c r="A462" s="11" t="s">
        <v>114</v>
      </c>
      <c r="B462" s="11" t="s">
        <v>84</v>
      </c>
      <c r="C462" s="11" t="s">
        <v>71</v>
      </c>
      <c r="D462" s="11" t="s">
        <v>570</v>
      </c>
      <c r="E462" s="11">
        <v>12.92957903653722</v>
      </c>
    </row>
    <row r="463" spans="1:5" ht="24.75">
      <c r="A463" s="11" t="s">
        <v>114</v>
      </c>
      <c r="B463" s="11" t="s">
        <v>84</v>
      </c>
      <c r="C463" s="11" t="s">
        <v>71</v>
      </c>
      <c r="D463" s="11" t="s">
        <v>571</v>
      </c>
      <c r="E463" s="11">
        <v>4.5725000448719619</v>
      </c>
    </row>
    <row r="464" spans="1:5" ht="24.75">
      <c r="A464" s="11" t="s">
        <v>114</v>
      </c>
      <c r="B464" s="11" t="s">
        <v>84</v>
      </c>
      <c r="C464" s="11" t="s">
        <v>71</v>
      </c>
      <c r="D464" s="11" t="s">
        <v>572</v>
      </c>
      <c r="E464" s="11">
        <v>1.0749985262839974</v>
      </c>
    </row>
    <row r="465" spans="1:5" ht="24.75">
      <c r="A465" s="11" t="s">
        <v>114</v>
      </c>
      <c r="B465" s="11" t="s">
        <v>84</v>
      </c>
      <c r="C465" s="11" t="s">
        <v>71</v>
      </c>
      <c r="D465" s="11" t="s">
        <v>573</v>
      </c>
      <c r="E465" s="11">
        <v>4.5725000448719619</v>
      </c>
    </row>
    <row r="466" spans="1:5" ht="24.75">
      <c r="A466" s="11" t="s">
        <v>114</v>
      </c>
      <c r="B466" s="11" t="s">
        <v>84</v>
      </c>
      <c r="C466" s="11" t="s">
        <v>71</v>
      </c>
      <c r="D466" s="11" t="s">
        <v>574</v>
      </c>
      <c r="E466" s="11">
        <v>12.502152058288667</v>
      </c>
    </row>
    <row r="467" spans="1:5" ht="24.75">
      <c r="A467" s="11" t="s">
        <v>114</v>
      </c>
      <c r="B467" s="11" t="s">
        <v>84</v>
      </c>
      <c r="C467" s="11" t="s">
        <v>71</v>
      </c>
      <c r="D467" s="11" t="s">
        <v>575</v>
      </c>
      <c r="E467" s="11">
        <v>4.5725000448719619</v>
      </c>
    </row>
    <row r="468" spans="1:5" ht="24.75">
      <c r="A468" s="11" t="s">
        <v>114</v>
      </c>
      <c r="B468" s="11" t="s">
        <v>84</v>
      </c>
      <c r="C468" s="11" t="s">
        <v>71</v>
      </c>
      <c r="D468" s="11" t="s">
        <v>576</v>
      </c>
      <c r="E468" s="11">
        <v>1.0749985262855244</v>
      </c>
    </row>
    <row r="469" spans="1:5" ht="24.75">
      <c r="A469" s="11" t="s">
        <v>114</v>
      </c>
      <c r="B469" s="11" t="s">
        <v>84</v>
      </c>
      <c r="C469" s="11" t="s">
        <v>71</v>
      </c>
      <c r="D469" s="11" t="s">
        <v>577</v>
      </c>
      <c r="E469" s="11">
        <v>4.5725000448719619</v>
      </c>
    </row>
    <row r="470" spans="1:5" ht="24.75">
      <c r="A470" s="11" t="s">
        <v>114</v>
      </c>
      <c r="B470" s="11" t="s">
        <v>84</v>
      </c>
      <c r="C470" s="11" t="s">
        <v>71</v>
      </c>
      <c r="D470" s="11" t="s">
        <v>578</v>
      </c>
      <c r="E470" s="11">
        <v>12.723402067814222</v>
      </c>
    </row>
    <row r="471" spans="1:5" ht="24.75">
      <c r="A471" s="11" t="s">
        <v>114</v>
      </c>
      <c r="B471" s="11" t="s">
        <v>84</v>
      </c>
      <c r="C471" s="11" t="s">
        <v>71</v>
      </c>
      <c r="D471" s="11" t="s">
        <v>579</v>
      </c>
      <c r="E471" s="11">
        <v>4.5725000448719619</v>
      </c>
    </row>
    <row r="472" spans="1:5" ht="24.75">
      <c r="A472" s="11" t="s">
        <v>114</v>
      </c>
      <c r="B472" s="11" t="s">
        <v>84</v>
      </c>
      <c r="C472" s="11" t="s">
        <v>71</v>
      </c>
      <c r="D472" s="11" t="s">
        <v>580</v>
      </c>
      <c r="E472" s="11">
        <v>1.0749985262839974</v>
      </c>
    </row>
    <row r="473" spans="1:5" ht="24.75">
      <c r="A473" s="11" t="s">
        <v>114</v>
      </c>
      <c r="B473" s="11" t="s">
        <v>84</v>
      </c>
      <c r="C473" s="11" t="s">
        <v>71</v>
      </c>
      <c r="D473" s="11" t="s">
        <v>581</v>
      </c>
      <c r="E473" s="11">
        <v>4.5725000448719619</v>
      </c>
    </row>
    <row r="474" spans="1:5" ht="24.75">
      <c r="A474" s="11" t="s">
        <v>114</v>
      </c>
      <c r="B474" s="11" t="s">
        <v>84</v>
      </c>
      <c r="C474" s="11" t="s">
        <v>71</v>
      </c>
      <c r="D474" s="11" t="s">
        <v>582</v>
      </c>
      <c r="E474" s="11">
        <v>12.723402067814233</v>
      </c>
    </row>
    <row r="475" spans="1:5" ht="24.75">
      <c r="A475" s="11" t="s">
        <v>114</v>
      </c>
      <c r="B475" s="11" t="s">
        <v>84</v>
      </c>
      <c r="C475" s="11" t="s">
        <v>71</v>
      </c>
      <c r="D475" s="11" t="s">
        <v>583</v>
      </c>
      <c r="E475" s="11">
        <v>4.5725000448719619</v>
      </c>
    </row>
    <row r="476" spans="1:5" ht="24.75">
      <c r="A476" s="11" t="s">
        <v>114</v>
      </c>
      <c r="B476" s="11" t="s">
        <v>84</v>
      </c>
      <c r="C476" s="11" t="s">
        <v>71</v>
      </c>
      <c r="D476" s="11" t="s">
        <v>584</v>
      </c>
      <c r="E476" s="11">
        <v>1.074998526285508</v>
      </c>
    </row>
    <row r="477" spans="1:5" ht="24.75">
      <c r="A477" s="11" t="s">
        <v>114</v>
      </c>
      <c r="B477" s="11" t="s">
        <v>84</v>
      </c>
      <c r="C477" s="11" t="s">
        <v>71</v>
      </c>
      <c r="D477" s="11" t="s">
        <v>585</v>
      </c>
      <c r="E477" s="11">
        <v>4.5725000448719619</v>
      </c>
    </row>
    <row r="478" spans="1:5" ht="24.75">
      <c r="A478" s="11" t="s">
        <v>114</v>
      </c>
      <c r="B478" s="11" t="s">
        <v>84</v>
      </c>
      <c r="C478" s="11" t="s">
        <v>71</v>
      </c>
      <c r="D478" s="11" t="s">
        <v>586</v>
      </c>
      <c r="E478" s="11">
        <v>12.723402067814234</v>
      </c>
    </row>
    <row r="479" spans="1:5" ht="24.75">
      <c r="A479" s="11" t="s">
        <v>114</v>
      </c>
      <c r="B479" s="11" t="s">
        <v>84</v>
      </c>
      <c r="C479" s="11" t="s">
        <v>71</v>
      </c>
      <c r="D479" s="11" t="s">
        <v>587</v>
      </c>
      <c r="E479" s="11">
        <v>4.5725000448719619</v>
      </c>
    </row>
    <row r="480" spans="1:5" ht="24.75">
      <c r="A480" s="11" t="s">
        <v>114</v>
      </c>
      <c r="B480" s="11" t="s">
        <v>84</v>
      </c>
      <c r="C480" s="11" t="s">
        <v>71</v>
      </c>
      <c r="D480" s="11" t="s">
        <v>588</v>
      </c>
      <c r="E480" s="11">
        <v>1.0749985262839918</v>
      </c>
    </row>
    <row r="481" spans="1:5" ht="24.75">
      <c r="A481" s="11" t="s">
        <v>114</v>
      </c>
      <c r="B481" s="11" t="s">
        <v>84</v>
      </c>
      <c r="C481" s="11" t="s">
        <v>71</v>
      </c>
      <c r="D481" s="11" t="s">
        <v>589</v>
      </c>
      <c r="E481" s="11">
        <v>4.5725000448719673</v>
      </c>
    </row>
    <row r="482" spans="1:5" ht="24.75">
      <c r="A482" s="11" t="s">
        <v>114</v>
      </c>
      <c r="B482" s="11" t="s">
        <v>84</v>
      </c>
      <c r="C482" s="11" t="s">
        <v>71</v>
      </c>
      <c r="D482" s="11" t="s">
        <v>590</v>
      </c>
      <c r="E482" s="11">
        <v>12.13340204241222</v>
      </c>
    </row>
    <row r="483" spans="1:5" ht="24.75">
      <c r="A483" s="11" t="s">
        <v>114</v>
      </c>
      <c r="B483" s="11" t="s">
        <v>84</v>
      </c>
      <c r="C483" s="11" t="s">
        <v>71</v>
      </c>
      <c r="D483" s="11" t="s">
        <v>591</v>
      </c>
      <c r="E483" s="11">
        <v>4.572500044873494</v>
      </c>
    </row>
    <row r="484" spans="1:5" ht="24.75">
      <c r="A484" s="11" t="s">
        <v>114</v>
      </c>
      <c r="B484" s="11" t="s">
        <v>84</v>
      </c>
      <c r="C484" s="11" t="s">
        <v>71</v>
      </c>
      <c r="D484" s="11" t="s">
        <v>592</v>
      </c>
      <c r="E484" s="11">
        <v>1.0749985262840136</v>
      </c>
    </row>
    <row r="485" spans="1:5" ht="24.75">
      <c r="A485" s="11" t="s">
        <v>114</v>
      </c>
      <c r="B485" s="11" t="s">
        <v>84</v>
      </c>
      <c r="C485" s="11" t="s">
        <v>71</v>
      </c>
      <c r="D485" s="11" t="s">
        <v>593</v>
      </c>
      <c r="E485" s="11">
        <v>5.1474996156300863</v>
      </c>
    </row>
    <row r="486" spans="1:5" ht="24.75">
      <c r="A486" s="11" t="s">
        <v>114</v>
      </c>
      <c r="B486" s="11" t="s">
        <v>84</v>
      </c>
      <c r="C486" s="11" t="s">
        <v>71</v>
      </c>
      <c r="D486" s="11" t="s">
        <v>594</v>
      </c>
      <c r="E486" s="11">
        <v>14.669343899886437</v>
      </c>
    </row>
    <row r="487" spans="1:5" ht="24.75">
      <c r="A487" s="11" t="s">
        <v>114</v>
      </c>
      <c r="B487" s="11" t="s">
        <v>84</v>
      </c>
      <c r="C487" s="11" t="s">
        <v>71</v>
      </c>
      <c r="D487" s="11" t="s">
        <v>595</v>
      </c>
      <c r="E487" s="11">
        <v>0.31352081449637159</v>
      </c>
    </row>
    <row r="488" spans="1:5" ht="24.75">
      <c r="A488" s="11" t="s">
        <v>114</v>
      </c>
      <c r="B488" s="11" t="s">
        <v>84</v>
      </c>
      <c r="C488" s="11" t="s">
        <v>71</v>
      </c>
      <c r="D488" s="11" t="s">
        <v>596</v>
      </c>
      <c r="E488" s="11">
        <v>17.997500774896825</v>
      </c>
    </row>
    <row r="489" spans="1:5" ht="24.75">
      <c r="A489" s="11" t="s">
        <v>114</v>
      </c>
      <c r="B489" s="11" t="s">
        <v>84</v>
      </c>
      <c r="C489" s="11" t="s">
        <v>71</v>
      </c>
      <c r="D489" s="11" t="s">
        <v>597</v>
      </c>
      <c r="E489" s="11">
        <v>7.9254513959555153</v>
      </c>
    </row>
    <row r="490" spans="1:5" ht="24.75">
      <c r="A490" s="11" t="s">
        <v>114</v>
      </c>
      <c r="B490" s="11" t="s">
        <v>84</v>
      </c>
      <c r="C490" s="11" t="s">
        <v>71</v>
      </c>
      <c r="D490" s="11" t="s">
        <v>598</v>
      </c>
      <c r="E490" s="11">
        <v>22.146523952905859</v>
      </c>
    </row>
    <row r="491" spans="1:5" ht="24.75">
      <c r="A491" s="11" t="s">
        <v>114</v>
      </c>
      <c r="B491" s="11" t="s">
        <v>84</v>
      </c>
      <c r="C491" s="11" t="s">
        <v>71</v>
      </c>
      <c r="D491" s="11" t="s">
        <v>599</v>
      </c>
      <c r="E491" s="11">
        <v>17.5831441902683</v>
      </c>
    </row>
    <row r="492" spans="1:5" ht="24.75">
      <c r="A492" s="11" t="s">
        <v>114</v>
      </c>
      <c r="B492" s="11" t="s">
        <v>84</v>
      </c>
      <c r="C492" s="11" t="s">
        <v>71</v>
      </c>
      <c r="D492" s="11" t="s">
        <v>600</v>
      </c>
      <c r="E492" s="11">
        <v>0.61525613927377343</v>
      </c>
    </row>
    <row r="493" spans="1:5" ht="24.75">
      <c r="A493" s="11" t="s">
        <v>114</v>
      </c>
      <c r="B493" s="11" t="s">
        <v>84</v>
      </c>
      <c r="C493" s="11" t="s">
        <v>71</v>
      </c>
      <c r="D493" s="11" t="s">
        <v>601</v>
      </c>
      <c r="E493" s="11">
        <v>0.14979189366558041</v>
      </c>
    </row>
    <row r="494" spans="1:5" ht="24.75">
      <c r="A494" s="11" t="s">
        <v>114</v>
      </c>
      <c r="B494" s="11" t="s">
        <v>84</v>
      </c>
      <c r="C494" s="11" t="s">
        <v>71</v>
      </c>
      <c r="D494" s="11" t="s">
        <v>602</v>
      </c>
      <c r="E494" s="11">
        <v>1.5849520682412053</v>
      </c>
    </row>
    <row r="495" spans="1:5" ht="24.75">
      <c r="A495" s="11" t="s">
        <v>114</v>
      </c>
      <c r="B495" s="11" t="s">
        <v>84</v>
      </c>
      <c r="C495" s="11" t="s">
        <v>71</v>
      </c>
      <c r="D495" s="11" t="s">
        <v>603</v>
      </c>
      <c r="E495" s="11">
        <v>24.902057492958878</v>
      </c>
    </row>
    <row r="496" spans="1:5" ht="24.75">
      <c r="A496" s="11" t="s">
        <v>114</v>
      </c>
      <c r="B496" s="11" t="s">
        <v>84</v>
      </c>
      <c r="C496" s="11" t="s">
        <v>71</v>
      </c>
      <c r="D496" s="11" t="s">
        <v>604</v>
      </c>
      <c r="E496" s="11">
        <v>7.2021735997306013</v>
      </c>
    </row>
    <row r="497" spans="1:5" ht="24.75">
      <c r="A497" s="11" t="s">
        <v>114</v>
      </c>
      <c r="B497" s="11" t="s">
        <v>84</v>
      </c>
      <c r="C497" s="11" t="s">
        <v>71</v>
      </c>
      <c r="D497" s="11" t="s">
        <v>605</v>
      </c>
      <c r="E497" s="11">
        <v>8.1441550549693673</v>
      </c>
    </row>
    <row r="498" spans="1:5" ht="24.75">
      <c r="A498" s="11" t="s">
        <v>114</v>
      </c>
      <c r="B498" s="11" t="s">
        <v>84</v>
      </c>
      <c r="C498" s="11" t="s">
        <v>71</v>
      </c>
      <c r="D498" s="11" t="s">
        <v>606</v>
      </c>
      <c r="E498" s="11">
        <v>30.503263978459316</v>
      </c>
    </row>
    <row r="499" spans="1:5" ht="24.75">
      <c r="A499" s="11" t="s">
        <v>114</v>
      </c>
      <c r="B499" s="11" t="s">
        <v>84</v>
      </c>
      <c r="C499" s="11" t="s">
        <v>71</v>
      </c>
      <c r="D499" s="11" t="s">
        <v>607</v>
      </c>
      <c r="E499" s="11">
        <v>32.135732882794997</v>
      </c>
    </row>
    <row r="500" spans="1:5" ht="24.75">
      <c r="A500" s="11" t="s">
        <v>114</v>
      </c>
      <c r="B500" s="11" t="s">
        <v>84</v>
      </c>
      <c r="C500" s="11" t="s">
        <v>71</v>
      </c>
      <c r="D500" s="11" t="s">
        <v>608</v>
      </c>
      <c r="E500" s="11">
        <v>0.48194616500116794</v>
      </c>
    </row>
    <row r="501" spans="1:5" ht="24.75">
      <c r="A501" s="11" t="s">
        <v>114</v>
      </c>
      <c r="B501" s="11" t="s">
        <v>84</v>
      </c>
      <c r="C501" s="11" t="s">
        <v>71</v>
      </c>
      <c r="D501" s="11" t="s">
        <v>609</v>
      </c>
      <c r="E501" s="11">
        <v>4.5255529846008153</v>
      </c>
    </row>
    <row r="502" spans="1:5" ht="24.75">
      <c r="A502" s="11" t="s">
        <v>114</v>
      </c>
      <c r="B502" s="11" t="s">
        <v>84</v>
      </c>
      <c r="C502" s="11" t="s">
        <v>71</v>
      </c>
      <c r="D502" s="11" t="s">
        <v>610</v>
      </c>
      <c r="E502" s="11">
        <v>1.0749985262844726</v>
      </c>
    </row>
    <row r="503" spans="1:5" ht="24.75">
      <c r="A503" s="11" t="s">
        <v>114</v>
      </c>
      <c r="B503" s="11" t="s">
        <v>84</v>
      </c>
      <c r="C503" s="11" t="s">
        <v>71</v>
      </c>
      <c r="D503" s="11" t="s">
        <v>611</v>
      </c>
      <c r="E503" s="11">
        <v>4.5075001940745745</v>
      </c>
    </row>
    <row r="504" spans="1:5" ht="24.75">
      <c r="A504" s="11" t="s">
        <v>114</v>
      </c>
      <c r="B504" s="11" t="s">
        <v>84</v>
      </c>
      <c r="C504" s="11" t="s">
        <v>71</v>
      </c>
      <c r="D504" s="11" t="s">
        <v>612</v>
      </c>
      <c r="E504" s="11">
        <v>15.025402166928208</v>
      </c>
    </row>
    <row r="505" spans="1:5" ht="24.75">
      <c r="A505" s="11" t="s">
        <v>114</v>
      </c>
      <c r="B505" s="11" t="s">
        <v>84</v>
      </c>
      <c r="C505" s="11" t="s">
        <v>71</v>
      </c>
      <c r="D505" s="11" t="s">
        <v>613</v>
      </c>
      <c r="E505" s="11">
        <v>4.5075001940737005</v>
      </c>
    </row>
    <row r="506" spans="1:5" ht="24.75">
      <c r="A506" s="11" t="s">
        <v>114</v>
      </c>
      <c r="B506" s="11" t="s">
        <v>84</v>
      </c>
      <c r="C506" s="11" t="s">
        <v>71</v>
      </c>
      <c r="D506" s="11" t="s">
        <v>614</v>
      </c>
      <c r="E506" s="11">
        <v>1.0749985262838937</v>
      </c>
    </row>
    <row r="507" spans="1:5" ht="24.75">
      <c r="A507" s="11" t="s">
        <v>114</v>
      </c>
      <c r="B507" s="11" t="s">
        <v>84</v>
      </c>
      <c r="C507" s="11" t="s">
        <v>71</v>
      </c>
      <c r="D507" s="11" t="s">
        <v>615</v>
      </c>
      <c r="E507" s="11">
        <v>4.5075001940724695</v>
      </c>
    </row>
    <row r="508" spans="1:5" ht="24.75">
      <c r="A508" s="11" t="s">
        <v>114</v>
      </c>
      <c r="B508" s="11" t="s">
        <v>84</v>
      </c>
      <c r="C508" s="11" t="s">
        <v>71</v>
      </c>
      <c r="D508" s="11" t="s">
        <v>616</v>
      </c>
      <c r="E508" s="11">
        <v>9.5738017469733467</v>
      </c>
    </row>
    <row r="509" spans="1:5" ht="24.75">
      <c r="A509" s="11" t="s">
        <v>114</v>
      </c>
      <c r="B509" s="11" t="s">
        <v>84</v>
      </c>
      <c r="C509" s="11" t="s">
        <v>71</v>
      </c>
      <c r="D509" s="11" t="s">
        <v>617</v>
      </c>
      <c r="E509" s="11">
        <v>4.5075001940715405</v>
      </c>
    </row>
    <row r="510" spans="1:5" ht="24.75">
      <c r="A510" s="11" t="s">
        <v>114</v>
      </c>
      <c r="B510" s="11" t="s">
        <v>84</v>
      </c>
      <c r="C510" s="11" t="s">
        <v>71</v>
      </c>
      <c r="D510" s="11" t="s">
        <v>618</v>
      </c>
      <c r="E510" s="11">
        <v>1.0749985262848574</v>
      </c>
    </row>
    <row r="511" spans="1:5" ht="24.75">
      <c r="A511" s="11" t="s">
        <v>114</v>
      </c>
      <c r="B511" s="11" t="s">
        <v>84</v>
      </c>
      <c r="C511" s="11" t="s">
        <v>71</v>
      </c>
      <c r="D511" s="11" t="s">
        <v>619</v>
      </c>
      <c r="E511" s="11">
        <v>4.5566248370472504</v>
      </c>
    </row>
    <row r="512" spans="1:5" ht="24.75">
      <c r="A512" s="11" t="s">
        <v>114</v>
      </c>
      <c r="B512" s="11" t="s">
        <v>84</v>
      </c>
      <c r="C512" s="11" t="s">
        <v>71</v>
      </c>
      <c r="D512" s="11" t="s">
        <v>620</v>
      </c>
      <c r="E512" s="11">
        <v>2.2262789998603556</v>
      </c>
    </row>
    <row r="513" spans="1:5" ht="24.75">
      <c r="A513" s="11" t="s">
        <v>114</v>
      </c>
      <c r="B513" s="11" t="s">
        <v>84</v>
      </c>
      <c r="C513" s="11" t="s">
        <v>71</v>
      </c>
      <c r="D513" s="11" t="s">
        <v>621</v>
      </c>
      <c r="E513" s="11">
        <v>4.5426137046925126</v>
      </c>
    </row>
    <row r="514" spans="1:5" ht="24.75">
      <c r="A514" s="11" t="s">
        <v>114</v>
      </c>
      <c r="B514" s="11" t="s">
        <v>84</v>
      </c>
      <c r="C514" s="11" t="s">
        <v>71</v>
      </c>
      <c r="D514" s="11" t="s">
        <v>622</v>
      </c>
      <c r="E514" s="11">
        <v>1.4350000617855196</v>
      </c>
    </row>
    <row r="515" spans="1:5" ht="24.75">
      <c r="A515" s="11" t="s">
        <v>114</v>
      </c>
      <c r="B515" s="11" t="s">
        <v>84</v>
      </c>
      <c r="C515" s="11" t="s">
        <v>71</v>
      </c>
      <c r="D515" s="11" t="s">
        <v>623</v>
      </c>
      <c r="E515" s="11">
        <v>4.4823881762841449</v>
      </c>
    </row>
    <row r="516" spans="1:5" ht="24.75">
      <c r="A516" s="11" t="s">
        <v>114</v>
      </c>
      <c r="B516" s="11" t="s">
        <v>84</v>
      </c>
      <c r="C516" s="11" t="s">
        <v>71</v>
      </c>
      <c r="D516" s="11" t="s">
        <v>624</v>
      </c>
      <c r="E516" s="11">
        <v>3.6986039138718199</v>
      </c>
    </row>
    <row r="517" spans="1:5" ht="24.75">
      <c r="A517" s="11" t="s">
        <v>114</v>
      </c>
      <c r="B517" s="11" t="s">
        <v>84</v>
      </c>
      <c r="C517" s="11" t="s">
        <v>71</v>
      </c>
      <c r="D517" s="11" t="s">
        <v>625</v>
      </c>
      <c r="E517" s="11">
        <v>0.99999791105272628</v>
      </c>
    </row>
    <row r="518" spans="1:5" ht="24.75">
      <c r="A518" s="11" t="s">
        <v>114</v>
      </c>
      <c r="B518" s="11" t="s">
        <v>84</v>
      </c>
      <c r="C518" s="11" t="s">
        <v>71</v>
      </c>
      <c r="D518" s="11" t="s">
        <v>626</v>
      </c>
      <c r="E518" s="11">
        <v>4.5075001940745629</v>
      </c>
    </row>
    <row r="519" spans="1:5" ht="24.75">
      <c r="A519" s="11" t="s">
        <v>114</v>
      </c>
      <c r="B519" s="11" t="s">
        <v>84</v>
      </c>
      <c r="C519" s="11" t="s">
        <v>71</v>
      </c>
      <c r="D519" s="11" t="s">
        <v>627</v>
      </c>
      <c r="E519" s="11">
        <v>8.9414019049774485</v>
      </c>
    </row>
    <row r="520" spans="1:5" ht="24.75">
      <c r="A520" s="11" t="s">
        <v>114</v>
      </c>
      <c r="B520" s="11" t="s">
        <v>84</v>
      </c>
      <c r="C520" s="11" t="s">
        <v>71</v>
      </c>
      <c r="D520" s="11" t="s">
        <v>628</v>
      </c>
      <c r="E520" s="11">
        <v>4.5075001940715769</v>
      </c>
    </row>
    <row r="521" spans="1:5" ht="24.75">
      <c r="A521" s="11" t="s">
        <v>114</v>
      </c>
      <c r="B521" s="11" t="s">
        <v>84</v>
      </c>
      <c r="C521" s="11" t="s">
        <v>71</v>
      </c>
      <c r="D521" s="11" t="s">
        <v>629</v>
      </c>
      <c r="E521" s="11">
        <v>1.074998526284479</v>
      </c>
    </row>
    <row r="522" spans="1:5" ht="24.75">
      <c r="A522" s="11" t="s">
        <v>114</v>
      </c>
      <c r="B522" s="11" t="s">
        <v>84</v>
      </c>
      <c r="C522" s="11" t="s">
        <v>71</v>
      </c>
      <c r="D522" s="11" t="s">
        <v>630</v>
      </c>
      <c r="E522" s="11">
        <v>4.5075001940736747</v>
      </c>
    </row>
    <row r="523" spans="1:5" ht="24.75">
      <c r="A523" s="11" t="s">
        <v>114</v>
      </c>
      <c r="B523" s="11" t="s">
        <v>84</v>
      </c>
      <c r="C523" s="11" t="s">
        <v>71</v>
      </c>
      <c r="D523" s="11" t="s">
        <v>631</v>
      </c>
      <c r="E523" s="11">
        <v>14.525402145400955</v>
      </c>
    </row>
    <row r="524" spans="1:5" ht="24.75">
      <c r="A524" s="11" t="s">
        <v>114</v>
      </c>
      <c r="B524" s="11" t="s">
        <v>84</v>
      </c>
      <c r="C524" s="11" t="s">
        <v>71</v>
      </c>
      <c r="D524" s="11" t="s">
        <v>632</v>
      </c>
      <c r="E524" s="11">
        <v>4.5075001940724464</v>
      </c>
    </row>
    <row r="525" spans="1:5" ht="24.75">
      <c r="A525" s="11" t="s">
        <v>114</v>
      </c>
      <c r="B525" s="11" t="s">
        <v>84</v>
      </c>
      <c r="C525" s="11" t="s">
        <v>71</v>
      </c>
      <c r="D525" s="11" t="s">
        <v>633</v>
      </c>
      <c r="E525" s="11">
        <v>1.1500754967465767</v>
      </c>
    </row>
    <row r="526" spans="1:5" ht="24.75">
      <c r="A526" s="11" t="s">
        <v>114</v>
      </c>
      <c r="B526" s="11" t="s">
        <v>84</v>
      </c>
      <c r="C526" s="11" t="s">
        <v>71</v>
      </c>
      <c r="D526" s="11" t="s">
        <v>634</v>
      </c>
      <c r="E526" s="11">
        <v>8.3831490811511298</v>
      </c>
    </row>
    <row r="527" spans="1:5" ht="24.75">
      <c r="A527" s="11" t="s">
        <v>114</v>
      </c>
      <c r="B527" s="11" t="s">
        <v>84</v>
      </c>
      <c r="C527" s="11" t="s">
        <v>71</v>
      </c>
      <c r="D527" s="11" t="s">
        <v>635</v>
      </c>
      <c r="E527" s="11">
        <v>3.7822585633167796</v>
      </c>
    </row>
    <row r="528" spans="1:5" ht="24.75">
      <c r="A528" s="11" t="s">
        <v>114</v>
      </c>
      <c r="B528" s="11" t="s">
        <v>84</v>
      </c>
      <c r="C528" s="11" t="s">
        <v>71</v>
      </c>
      <c r="D528" s="11" t="s">
        <v>636</v>
      </c>
      <c r="E528" s="11">
        <v>6.0962489940982083</v>
      </c>
    </row>
    <row r="529" spans="1:5" ht="24.75">
      <c r="A529" s="11" t="s">
        <v>114</v>
      </c>
      <c r="B529" s="11" t="s">
        <v>84</v>
      </c>
      <c r="C529" s="11" t="s">
        <v>71</v>
      </c>
      <c r="D529" s="11" t="s">
        <v>637</v>
      </c>
      <c r="E529" s="11">
        <v>39.726964937643508</v>
      </c>
    </row>
    <row r="530" spans="1:5" ht="24.75">
      <c r="A530" s="11" t="s">
        <v>114</v>
      </c>
      <c r="B530" s="11" t="s">
        <v>84</v>
      </c>
      <c r="C530" s="11" t="s">
        <v>71</v>
      </c>
      <c r="D530" s="11" t="s">
        <v>638</v>
      </c>
      <c r="E530" s="11">
        <v>28.45480397338919</v>
      </c>
    </row>
    <row r="531" spans="1:5" ht="24.75">
      <c r="A531" s="11" t="s">
        <v>114</v>
      </c>
      <c r="B531" s="11" t="s">
        <v>84</v>
      </c>
      <c r="C531" s="11" t="s">
        <v>71</v>
      </c>
      <c r="D531" s="11" t="s">
        <v>639</v>
      </c>
      <c r="E531" s="11">
        <v>24.042877908661296</v>
      </c>
    </row>
    <row r="532" spans="1:5" ht="24.75">
      <c r="A532" s="11" t="s">
        <v>114</v>
      </c>
      <c r="B532" s="11" t="s">
        <v>84</v>
      </c>
      <c r="C532" s="11" t="s">
        <v>71</v>
      </c>
      <c r="D532" s="11" t="s">
        <v>640</v>
      </c>
      <c r="E532" s="11">
        <v>31.72066771389645</v>
      </c>
    </row>
    <row r="533" spans="1:5" ht="24.75">
      <c r="A533" s="11" t="s">
        <v>114</v>
      </c>
      <c r="B533" s="11" t="s">
        <v>84</v>
      </c>
      <c r="C533" s="11" t="s">
        <v>71</v>
      </c>
      <c r="D533" s="11" t="s">
        <v>641</v>
      </c>
      <c r="E533" s="11">
        <v>15.14320564921619</v>
      </c>
    </row>
    <row r="534" spans="1:5" ht="24.75">
      <c r="A534" s="11" t="s">
        <v>114</v>
      </c>
      <c r="B534" s="11" t="s">
        <v>84</v>
      </c>
      <c r="C534" s="11" t="s">
        <v>71</v>
      </c>
      <c r="D534" s="11" t="s">
        <v>642</v>
      </c>
      <c r="E534" s="11">
        <v>1.096498497499234</v>
      </c>
    </row>
    <row r="535" spans="1:5" ht="24.75">
      <c r="A535" s="11" t="s">
        <v>114</v>
      </c>
      <c r="B535" s="11" t="s">
        <v>84</v>
      </c>
      <c r="C535" s="11" t="s">
        <v>71</v>
      </c>
      <c r="D535" s="11" t="s">
        <v>643</v>
      </c>
      <c r="E535" s="11">
        <v>4.7098508299817468</v>
      </c>
    </row>
    <row r="536" spans="1:5" ht="24.75">
      <c r="A536" s="11" t="s">
        <v>114</v>
      </c>
      <c r="B536" s="11" t="s">
        <v>84</v>
      </c>
      <c r="C536" s="11" t="s">
        <v>71</v>
      </c>
      <c r="D536" s="11" t="s">
        <v>644</v>
      </c>
      <c r="E536" s="11">
        <v>12.684868931599603</v>
      </c>
    </row>
    <row r="537" spans="1:5" ht="24.75">
      <c r="A537" s="11" t="s">
        <v>114</v>
      </c>
      <c r="B537" s="11" t="s">
        <v>84</v>
      </c>
      <c r="C537" s="11" t="s">
        <v>71</v>
      </c>
      <c r="D537" s="11" t="s">
        <v>645</v>
      </c>
      <c r="E537" s="11">
        <v>4.6333502023999609</v>
      </c>
    </row>
    <row r="538" spans="1:5" ht="24.75">
      <c r="A538" s="11" t="s">
        <v>114</v>
      </c>
      <c r="B538" s="11" t="s">
        <v>84</v>
      </c>
      <c r="C538" s="11" t="s">
        <v>71</v>
      </c>
      <c r="D538" s="11" t="s">
        <v>646</v>
      </c>
      <c r="E538" s="11">
        <v>1.0964984974992338</v>
      </c>
    </row>
    <row r="539" spans="1:5" ht="24.75">
      <c r="A539" s="11" t="s">
        <v>114</v>
      </c>
      <c r="B539" s="11" t="s">
        <v>84</v>
      </c>
      <c r="C539" s="11" t="s">
        <v>71</v>
      </c>
      <c r="D539" s="11" t="s">
        <v>647</v>
      </c>
      <c r="E539" s="11">
        <v>4.6333502023999609</v>
      </c>
    </row>
    <row r="540" spans="1:5" ht="24.75">
      <c r="A540" s="11" t="s">
        <v>114</v>
      </c>
      <c r="B540" s="11" t="s">
        <v>84</v>
      </c>
      <c r="C540" s="11" t="s">
        <v>71</v>
      </c>
      <c r="D540" s="11" t="s">
        <v>648</v>
      </c>
      <c r="E540" s="11">
        <v>12.876482116775104</v>
      </c>
    </row>
    <row r="541" spans="1:5" ht="24.75">
      <c r="A541" s="11" t="s">
        <v>114</v>
      </c>
      <c r="B541" s="11" t="s">
        <v>84</v>
      </c>
      <c r="C541" s="11" t="s">
        <v>71</v>
      </c>
      <c r="D541" s="11" t="s">
        <v>649</v>
      </c>
      <c r="E541" s="11">
        <v>4.6333502023999609</v>
      </c>
    </row>
    <row r="542" spans="1:5" ht="24.75">
      <c r="A542" s="11" t="s">
        <v>114</v>
      </c>
      <c r="B542" s="11" t="s">
        <v>84</v>
      </c>
      <c r="C542" s="11" t="s">
        <v>71</v>
      </c>
      <c r="D542" s="11" t="s">
        <v>650</v>
      </c>
      <c r="E542" s="11">
        <v>1.0964984974992176</v>
      </c>
    </row>
    <row r="543" spans="1:5" ht="24.75">
      <c r="A543" s="11" t="s">
        <v>114</v>
      </c>
      <c r="B543" s="11" t="s">
        <v>84</v>
      </c>
      <c r="C543" s="11" t="s">
        <v>71</v>
      </c>
      <c r="D543" s="11" t="s">
        <v>651</v>
      </c>
      <c r="E543" s="11">
        <v>4.6333502023999609</v>
      </c>
    </row>
    <row r="544" spans="1:5" ht="24.75">
      <c r="A544" s="11" t="s">
        <v>114</v>
      </c>
      <c r="B544" s="11" t="s">
        <v>84</v>
      </c>
      <c r="C544" s="11" t="s">
        <v>71</v>
      </c>
      <c r="D544" s="11" t="s">
        <v>652</v>
      </c>
      <c r="E544" s="11">
        <v>13.101902126621244</v>
      </c>
    </row>
    <row r="545" spans="1:5" ht="24.75">
      <c r="A545" s="11" t="s">
        <v>114</v>
      </c>
      <c r="B545" s="11" t="s">
        <v>84</v>
      </c>
      <c r="C545" s="11" t="s">
        <v>71</v>
      </c>
      <c r="D545" s="11" t="s">
        <v>653</v>
      </c>
      <c r="E545" s="11">
        <v>4.6333502023999609</v>
      </c>
    </row>
    <row r="546" spans="1:5" ht="24.75">
      <c r="A546" s="11" t="s">
        <v>114</v>
      </c>
      <c r="B546" s="11" t="s">
        <v>84</v>
      </c>
      <c r="C546" s="11" t="s">
        <v>71</v>
      </c>
      <c r="D546" s="11" t="s">
        <v>654</v>
      </c>
      <c r="E546" s="11">
        <v>1.0964984974992176</v>
      </c>
    </row>
    <row r="547" spans="1:5" ht="24.75">
      <c r="A547" s="11" t="s">
        <v>114</v>
      </c>
      <c r="B547" s="11" t="s">
        <v>84</v>
      </c>
      <c r="C547" s="11" t="s">
        <v>71</v>
      </c>
      <c r="D547" s="11" t="s">
        <v>655</v>
      </c>
      <c r="E547" s="11">
        <v>4.6333502023999609</v>
      </c>
    </row>
    <row r="548" spans="1:5" ht="24.75">
      <c r="A548" s="11" t="s">
        <v>114</v>
      </c>
      <c r="B548" s="11" t="s">
        <v>84</v>
      </c>
      <c r="C548" s="11" t="s">
        <v>71</v>
      </c>
      <c r="D548" s="11" t="s">
        <v>656</v>
      </c>
      <c r="E548" s="11">
        <v>13.101902126622802</v>
      </c>
    </row>
    <row r="549" spans="1:5" ht="24.75">
      <c r="A549" s="11" t="s">
        <v>114</v>
      </c>
      <c r="B549" s="11" t="s">
        <v>84</v>
      </c>
      <c r="C549" s="11" t="s">
        <v>71</v>
      </c>
      <c r="D549" s="11" t="s">
        <v>657</v>
      </c>
      <c r="E549" s="11">
        <v>4.5425001955811366</v>
      </c>
    </row>
    <row r="550" spans="1:5" ht="24.75">
      <c r="A550" s="11" t="s">
        <v>114</v>
      </c>
      <c r="B550" s="11" t="s">
        <v>84</v>
      </c>
      <c r="C550" s="11" t="s">
        <v>71</v>
      </c>
      <c r="D550" s="11" t="s">
        <v>658</v>
      </c>
      <c r="E550" s="11">
        <v>1.0749985262855406</v>
      </c>
    </row>
    <row r="551" spans="1:5" ht="24.75">
      <c r="A551" s="11" t="s">
        <v>114</v>
      </c>
      <c r="B551" s="11" t="s">
        <v>84</v>
      </c>
      <c r="C551" s="11" t="s">
        <v>71</v>
      </c>
      <c r="D551" s="11" t="s">
        <v>659</v>
      </c>
      <c r="E551" s="11">
        <v>4.6345233843636704</v>
      </c>
    </row>
    <row r="552" spans="1:5" ht="24.75">
      <c r="A552" s="11" t="s">
        <v>114</v>
      </c>
      <c r="B552" s="11" t="s">
        <v>84</v>
      </c>
      <c r="C552" s="11" t="s">
        <v>71</v>
      </c>
      <c r="D552" s="11" t="s">
        <v>660</v>
      </c>
      <c r="E552" s="11">
        <v>0.48297638197405796</v>
      </c>
    </row>
    <row r="553" spans="1:5" ht="24.75">
      <c r="A553" s="11" t="s">
        <v>114</v>
      </c>
      <c r="B553" s="11" t="s">
        <v>84</v>
      </c>
      <c r="C553" s="11" t="s">
        <v>71</v>
      </c>
      <c r="D553" s="11" t="s">
        <v>661</v>
      </c>
      <c r="E553" s="11">
        <v>40.160001729115358</v>
      </c>
    </row>
    <row r="554" spans="1:5" ht="24.75">
      <c r="A554" s="11" t="s">
        <v>114</v>
      </c>
      <c r="B554" s="11" t="s">
        <v>84</v>
      </c>
      <c r="C554" s="11" t="s">
        <v>71</v>
      </c>
      <c r="D554" s="11" t="s">
        <v>662</v>
      </c>
      <c r="E554" s="11">
        <v>23.062500992970627</v>
      </c>
    </row>
    <row r="555" spans="1:5" ht="24.75">
      <c r="A555" s="11" t="s">
        <v>114</v>
      </c>
      <c r="B555" s="11" t="s">
        <v>84</v>
      </c>
      <c r="C555" s="11" t="s">
        <v>71</v>
      </c>
      <c r="D555" s="11" t="s">
        <v>663</v>
      </c>
      <c r="E555" s="11">
        <v>40.122501727500165</v>
      </c>
    </row>
    <row r="556" spans="1:5" ht="24.75">
      <c r="A556" s="11" t="s">
        <v>114</v>
      </c>
      <c r="B556" s="11" t="s">
        <v>84</v>
      </c>
      <c r="C556" s="11" t="s">
        <v>71</v>
      </c>
      <c r="D556" s="11" t="s">
        <v>664</v>
      </c>
      <c r="E556" s="11">
        <v>5.0749990005062271</v>
      </c>
    </row>
    <row r="557" spans="1:5" ht="24.75">
      <c r="A557" s="11" t="s">
        <v>114</v>
      </c>
      <c r="B557" s="11" t="s">
        <v>84</v>
      </c>
      <c r="C557" s="11" t="s">
        <v>71</v>
      </c>
      <c r="D557" s="11" t="s">
        <v>665</v>
      </c>
      <c r="E557" s="11">
        <v>1.0749985262839918</v>
      </c>
    </row>
    <row r="558" spans="1:5" ht="24.75">
      <c r="A558" s="11" t="s">
        <v>114</v>
      </c>
      <c r="B558" s="11" t="s">
        <v>84</v>
      </c>
      <c r="C558" s="11" t="s">
        <v>71</v>
      </c>
      <c r="D558" s="11" t="s">
        <v>666</v>
      </c>
      <c r="E558" s="11">
        <v>4.650000660208029</v>
      </c>
    </row>
    <row r="559" spans="1:5" ht="24.75">
      <c r="A559" s="11" t="s">
        <v>114</v>
      </c>
      <c r="B559" s="11" t="s">
        <v>84</v>
      </c>
      <c r="C559" s="11" t="s">
        <v>71</v>
      </c>
      <c r="D559" s="11" t="s">
        <v>667</v>
      </c>
      <c r="E559" s="11">
        <v>21.943641419443765</v>
      </c>
    </row>
    <row r="560" spans="1:5" ht="24.75">
      <c r="A560" s="11" t="s">
        <v>114</v>
      </c>
      <c r="B560" s="11" t="s">
        <v>84</v>
      </c>
      <c r="C560" s="11" t="s">
        <v>71</v>
      </c>
      <c r="D560" s="11" t="s">
        <v>668</v>
      </c>
      <c r="E560" s="11">
        <v>31.323601347537789</v>
      </c>
    </row>
    <row r="561" spans="1:5" ht="24.75">
      <c r="A561" s="11" t="s">
        <v>114</v>
      </c>
      <c r="B561" s="11" t="s">
        <v>84</v>
      </c>
      <c r="C561" s="11" t="s">
        <v>71</v>
      </c>
      <c r="D561" s="11" t="s">
        <v>669</v>
      </c>
      <c r="E561" s="11">
        <v>21.943641419443765</v>
      </c>
    </row>
    <row r="562" spans="1:5" ht="24.75">
      <c r="A562" s="11" t="s">
        <v>114</v>
      </c>
      <c r="B562" s="11" t="s">
        <v>84</v>
      </c>
      <c r="C562" s="11" t="s">
        <v>71</v>
      </c>
      <c r="D562" s="11" t="s">
        <v>670</v>
      </c>
      <c r="E562" s="11">
        <v>31.323601347537785</v>
      </c>
    </row>
    <row r="563" spans="1:5" ht="24.75">
      <c r="A563" s="11" t="s">
        <v>114</v>
      </c>
      <c r="B563" s="11" t="s">
        <v>84</v>
      </c>
      <c r="C563" s="11" t="s">
        <v>71</v>
      </c>
      <c r="D563" s="11" t="s">
        <v>671</v>
      </c>
      <c r="E563" s="11">
        <v>24.633331246908369</v>
      </c>
    </row>
    <row r="564" spans="1:5" ht="24.75">
      <c r="A564" s="11" t="s">
        <v>114</v>
      </c>
      <c r="B564" s="11" t="s">
        <v>84</v>
      </c>
      <c r="C564" s="11" t="s">
        <v>71</v>
      </c>
      <c r="D564" s="11" t="s">
        <v>672</v>
      </c>
      <c r="E564" s="11">
        <v>31.485073854369894</v>
      </c>
    </row>
    <row r="565" spans="1:5" ht="24.75">
      <c r="A565" s="11" t="s">
        <v>114</v>
      </c>
      <c r="B565" s="11" t="s">
        <v>84</v>
      </c>
      <c r="C565" s="11" t="s">
        <v>71</v>
      </c>
      <c r="D565" s="11" t="s">
        <v>673</v>
      </c>
      <c r="E565" s="11">
        <v>24.633331246908373</v>
      </c>
    </row>
    <row r="566" spans="1:5" ht="24.75">
      <c r="A566" s="11" t="s">
        <v>114</v>
      </c>
      <c r="B566" s="11" t="s">
        <v>84</v>
      </c>
      <c r="C566" s="11" t="s">
        <v>71</v>
      </c>
      <c r="D566" s="11" t="s">
        <v>674</v>
      </c>
      <c r="E566" s="11">
        <v>31.485073854369904</v>
      </c>
    </row>
    <row r="567" spans="1:5" ht="24.75">
      <c r="A567" s="11" t="s">
        <v>114</v>
      </c>
      <c r="B567" s="11" t="s">
        <v>84</v>
      </c>
      <c r="C567" s="11" t="s">
        <v>71</v>
      </c>
      <c r="D567" s="11" t="s">
        <v>675</v>
      </c>
      <c r="E567" s="11">
        <v>11.883850510426763</v>
      </c>
    </row>
    <row r="568" spans="1:5" ht="24.75">
      <c r="A568" s="11" t="s">
        <v>114</v>
      </c>
      <c r="B568" s="11" t="s">
        <v>84</v>
      </c>
      <c r="C568" s="11" t="s">
        <v>71</v>
      </c>
      <c r="D568" s="11" t="s">
        <v>676</v>
      </c>
      <c r="E568" s="11">
        <v>31.485073854369862</v>
      </c>
    </row>
    <row r="569" spans="1:5" ht="24.75">
      <c r="A569" s="11" t="s">
        <v>114</v>
      </c>
      <c r="B569" s="11" t="s">
        <v>84</v>
      </c>
      <c r="C569" s="11" t="s">
        <v>71</v>
      </c>
      <c r="D569" s="11" t="s">
        <v>677</v>
      </c>
      <c r="E569" s="11">
        <v>11.883850510426766</v>
      </c>
    </row>
    <row r="570" spans="1:5" ht="24.75">
      <c r="A570" s="11" t="s">
        <v>114</v>
      </c>
      <c r="B570" s="11" t="s">
        <v>84</v>
      </c>
      <c r="C570" s="11" t="s">
        <v>71</v>
      </c>
      <c r="D570" s="11" t="s">
        <v>678</v>
      </c>
      <c r="E570" s="11">
        <v>31.485073854369862</v>
      </c>
    </row>
    <row r="571" spans="1:5" ht="24.75">
      <c r="A571" s="11" t="s">
        <v>114</v>
      </c>
      <c r="B571" s="11" t="s">
        <v>84</v>
      </c>
      <c r="C571" s="11" t="s">
        <v>71</v>
      </c>
      <c r="D571" s="11" t="s">
        <v>679</v>
      </c>
      <c r="E571" s="11">
        <v>12.300185272549578</v>
      </c>
    </row>
    <row r="572" spans="1:5" ht="24.75">
      <c r="A572" s="11" t="s">
        <v>114</v>
      </c>
      <c r="B572" s="11" t="s">
        <v>84</v>
      </c>
      <c r="C572" s="11" t="s">
        <v>71</v>
      </c>
      <c r="D572" s="11" t="s">
        <v>680</v>
      </c>
      <c r="E572" s="11">
        <v>17.856698267591369</v>
      </c>
    </row>
    <row r="573" spans="1:5" ht="24.75">
      <c r="A573" s="11" t="s">
        <v>114</v>
      </c>
      <c r="B573" s="11" t="s">
        <v>84</v>
      </c>
      <c r="C573" s="11" t="s">
        <v>71</v>
      </c>
      <c r="D573" s="11" t="s">
        <v>681</v>
      </c>
      <c r="E573" s="11">
        <v>4.227232996416844</v>
      </c>
    </row>
    <row r="574" spans="1:5" ht="24.75">
      <c r="A574" s="11" t="s">
        <v>114</v>
      </c>
      <c r="B574" s="11" t="s">
        <v>84</v>
      </c>
      <c r="C574" s="11" t="s">
        <v>71</v>
      </c>
      <c r="D574" s="11" t="s">
        <v>682</v>
      </c>
      <c r="E574" s="11">
        <v>18.855343033204051</v>
      </c>
    </row>
    <row r="575" spans="1:5" ht="24.75">
      <c r="A575" s="11" t="s">
        <v>114</v>
      </c>
      <c r="B575" s="11" t="s">
        <v>84</v>
      </c>
      <c r="C575" s="11" t="s">
        <v>71</v>
      </c>
      <c r="D575" s="11" t="s">
        <v>683</v>
      </c>
      <c r="E575" s="11">
        <v>4.8814002164058135</v>
      </c>
    </row>
    <row r="576" spans="1:5" ht="24.75">
      <c r="A576" s="11" t="s">
        <v>114</v>
      </c>
      <c r="B576" s="11" t="s">
        <v>84</v>
      </c>
      <c r="C576" s="11" t="s">
        <v>71</v>
      </c>
      <c r="D576" s="11" t="s">
        <v>684</v>
      </c>
      <c r="E576" s="11">
        <v>0.68999855862889214</v>
      </c>
    </row>
    <row r="577" spans="1:5" ht="24.75">
      <c r="A577" s="11" t="s">
        <v>114</v>
      </c>
      <c r="B577" s="11" t="s">
        <v>84</v>
      </c>
      <c r="C577" s="11" t="s">
        <v>71</v>
      </c>
      <c r="D577" s="11" t="s">
        <v>685</v>
      </c>
      <c r="E577" s="11">
        <v>9.700659205285449</v>
      </c>
    </row>
    <row r="578" spans="1:5" ht="24.75">
      <c r="A578" s="11" t="s">
        <v>114</v>
      </c>
      <c r="B578" s="11" t="s">
        <v>84</v>
      </c>
      <c r="C578" s="11" t="s">
        <v>71</v>
      </c>
      <c r="D578" s="11" t="s">
        <v>686</v>
      </c>
      <c r="E578" s="11">
        <v>13.183999529953107</v>
      </c>
    </row>
    <row r="579" spans="1:5" ht="24.75">
      <c r="A579" s="11" t="s">
        <v>114</v>
      </c>
      <c r="B579" s="11" t="s">
        <v>84</v>
      </c>
      <c r="C579" s="11" t="s">
        <v>71</v>
      </c>
      <c r="D579" s="11" t="s">
        <v>687</v>
      </c>
      <c r="E579" s="11">
        <v>88.848294259622421</v>
      </c>
    </row>
    <row r="580" spans="1:5" ht="24.75">
      <c r="A580" s="11" t="s">
        <v>114</v>
      </c>
      <c r="B580" s="11" t="s">
        <v>84</v>
      </c>
      <c r="C580" s="11" t="s">
        <v>71</v>
      </c>
      <c r="D580" s="11" t="s">
        <v>688</v>
      </c>
      <c r="E580" s="11">
        <v>3.2116701382805593</v>
      </c>
    </row>
    <row r="581" spans="1:5" ht="24.75">
      <c r="A581" s="11" t="s">
        <v>114</v>
      </c>
      <c r="B581" s="11" t="s">
        <v>84</v>
      </c>
      <c r="C581" s="11" t="s">
        <v>71</v>
      </c>
      <c r="D581" s="11" t="s">
        <v>689</v>
      </c>
      <c r="E581" s="11">
        <v>3.3409711438476517</v>
      </c>
    </row>
    <row r="582" spans="1:5" ht="24.75">
      <c r="A582" s="11" t="s">
        <v>114</v>
      </c>
      <c r="B582" s="11" t="s">
        <v>84</v>
      </c>
      <c r="C582" s="11" t="s">
        <v>71</v>
      </c>
      <c r="D582" s="11" t="s">
        <v>690</v>
      </c>
      <c r="E582" s="11">
        <v>1.6256000699912463</v>
      </c>
    </row>
    <row r="583" spans="1:5" ht="24.75">
      <c r="A583" s="11" t="s">
        <v>114</v>
      </c>
      <c r="B583" s="11" t="s">
        <v>84</v>
      </c>
      <c r="C583" s="11" t="s">
        <v>71</v>
      </c>
      <c r="D583" s="11" t="s">
        <v>691</v>
      </c>
      <c r="E583" s="11">
        <v>0.24898882077534293</v>
      </c>
    </row>
    <row r="584" spans="1:5" ht="24.75">
      <c r="A584" s="11" t="s">
        <v>114</v>
      </c>
      <c r="B584" s="11" t="s">
        <v>84</v>
      </c>
      <c r="C584" s="11" t="s">
        <v>71</v>
      </c>
      <c r="D584" s="11" t="s">
        <v>692</v>
      </c>
      <c r="E584" s="11">
        <v>0.95340014376928162</v>
      </c>
    </row>
    <row r="585" spans="1:5" ht="24.75">
      <c r="A585" s="11" t="s">
        <v>114</v>
      </c>
      <c r="B585" s="11" t="s">
        <v>84</v>
      </c>
      <c r="C585" s="11" t="s">
        <v>71</v>
      </c>
      <c r="D585" s="11" t="s">
        <v>693</v>
      </c>
      <c r="E585" s="11">
        <v>1.8889980813320246</v>
      </c>
    </row>
    <row r="586" spans="1:5" ht="24.75">
      <c r="A586" s="11" t="s">
        <v>114</v>
      </c>
      <c r="B586" s="11" t="s">
        <v>84</v>
      </c>
      <c r="C586" s="11" t="s">
        <v>71</v>
      </c>
      <c r="D586" s="11" t="s">
        <v>694</v>
      </c>
      <c r="E586" s="11">
        <v>1.8796000809273574</v>
      </c>
    </row>
    <row r="587" spans="1:5" ht="24.75">
      <c r="A587" s="11" t="s">
        <v>114</v>
      </c>
      <c r="B587" s="11" t="s">
        <v>84</v>
      </c>
      <c r="C587" s="11" t="s">
        <v>71</v>
      </c>
      <c r="D587" s="11" t="s">
        <v>695</v>
      </c>
      <c r="E587" s="11">
        <v>0.20785800894944378</v>
      </c>
    </row>
    <row r="588" spans="1:5" ht="24.75">
      <c r="A588" s="11" t="s">
        <v>114</v>
      </c>
      <c r="B588" s="11" t="s">
        <v>84</v>
      </c>
      <c r="C588" s="11" t="s">
        <v>71</v>
      </c>
      <c r="D588" s="11" t="s">
        <v>696</v>
      </c>
      <c r="E588" s="11">
        <v>0.16196396505018953</v>
      </c>
    </row>
    <row r="589" spans="1:5" ht="24.75">
      <c r="A589" s="11" t="s">
        <v>114</v>
      </c>
      <c r="B589" s="11" t="s">
        <v>84</v>
      </c>
      <c r="C589" s="11" t="s">
        <v>71</v>
      </c>
      <c r="D589" s="11" t="s">
        <v>697</v>
      </c>
      <c r="E589" s="11">
        <v>0.16262999909806666</v>
      </c>
    </row>
    <row r="590" spans="1:5" ht="24.75">
      <c r="A590" s="11" t="s">
        <v>114</v>
      </c>
      <c r="B590" s="11" t="s">
        <v>84</v>
      </c>
      <c r="C590" s="11" t="s">
        <v>71</v>
      </c>
      <c r="D590" s="11" t="s">
        <v>698</v>
      </c>
      <c r="E590" s="11">
        <v>0.15859997354855235</v>
      </c>
    </row>
    <row r="591" spans="1:5" ht="24.75">
      <c r="A591" s="11" t="s">
        <v>114</v>
      </c>
      <c r="B591" s="11" t="s">
        <v>84</v>
      </c>
      <c r="C591" s="11" t="s">
        <v>71</v>
      </c>
      <c r="D591" s="11" t="s">
        <v>699</v>
      </c>
      <c r="E591" s="11">
        <v>6.0000008663363316E-2</v>
      </c>
    </row>
    <row r="592" spans="1:5" ht="24.75">
      <c r="A592" s="11" t="s">
        <v>114</v>
      </c>
      <c r="B592" s="11" t="s">
        <v>84</v>
      </c>
      <c r="C592" s="11" t="s">
        <v>71</v>
      </c>
      <c r="D592" s="11" t="s">
        <v>700</v>
      </c>
      <c r="E592" s="11">
        <v>1.3585441804033864</v>
      </c>
    </row>
    <row r="593" spans="1:5" ht="24.75">
      <c r="A593" s="11" t="s">
        <v>114</v>
      </c>
      <c r="B593" s="11" t="s">
        <v>84</v>
      </c>
      <c r="C593" s="11" t="s">
        <v>71</v>
      </c>
      <c r="D593" s="11" t="s">
        <v>701</v>
      </c>
      <c r="E593" s="11">
        <v>0.36424019067095381</v>
      </c>
    </row>
    <row r="594" spans="1:5" ht="24.75">
      <c r="A594" s="11" t="s">
        <v>114</v>
      </c>
      <c r="B594" s="11" t="s">
        <v>84</v>
      </c>
      <c r="C594" s="11" t="s">
        <v>71</v>
      </c>
      <c r="D594" s="11" t="s">
        <v>702</v>
      </c>
      <c r="E594" s="11">
        <v>3.6529920556795874E-2</v>
      </c>
    </row>
    <row r="595" spans="1:5" ht="24.75">
      <c r="A595" s="11" t="s">
        <v>114</v>
      </c>
      <c r="B595" s="11" t="s">
        <v>84</v>
      </c>
      <c r="C595" s="11" t="s">
        <v>71</v>
      </c>
      <c r="D595" s="11" t="s">
        <v>703</v>
      </c>
      <c r="E595" s="11">
        <v>0.36424019067095231</v>
      </c>
    </row>
    <row r="596" spans="1:5" ht="24.75">
      <c r="A596" s="11" t="s">
        <v>114</v>
      </c>
      <c r="B596" s="11" t="s">
        <v>84</v>
      </c>
      <c r="C596" s="11" t="s">
        <v>71</v>
      </c>
      <c r="D596" s="11" t="s">
        <v>704</v>
      </c>
      <c r="E596" s="11">
        <v>1.5532620020702803</v>
      </c>
    </row>
    <row r="597" spans="1:5" ht="24.75">
      <c r="A597" s="11" t="s">
        <v>114</v>
      </c>
      <c r="B597" s="11" t="s">
        <v>84</v>
      </c>
      <c r="C597" s="11" t="s">
        <v>71</v>
      </c>
      <c r="D597" s="11" t="s">
        <v>705</v>
      </c>
      <c r="E597" s="11">
        <v>1.5611650844961724</v>
      </c>
    </row>
    <row r="598" spans="1:5" ht="24.75">
      <c r="A598" s="11" t="s">
        <v>114</v>
      </c>
      <c r="B598" s="11" t="s">
        <v>84</v>
      </c>
      <c r="C598" s="11" t="s">
        <v>71</v>
      </c>
      <c r="D598" s="11" t="s">
        <v>706</v>
      </c>
      <c r="E598" s="11">
        <v>0.36424019067097374</v>
      </c>
    </row>
    <row r="599" spans="1:5" ht="24.75">
      <c r="A599" s="11" t="s">
        <v>114</v>
      </c>
      <c r="B599" s="11" t="s">
        <v>84</v>
      </c>
      <c r="C599" s="11" t="s">
        <v>71</v>
      </c>
      <c r="D599" s="11" t="s">
        <v>707</v>
      </c>
      <c r="E599" s="11">
        <v>0.36424019067097624</v>
      </c>
    </row>
    <row r="600" spans="1:5" ht="24.75">
      <c r="A600" s="11" t="s">
        <v>114</v>
      </c>
      <c r="B600" s="11" t="s">
        <v>84</v>
      </c>
      <c r="C600" s="11" t="s">
        <v>71</v>
      </c>
      <c r="D600" s="11" t="s">
        <v>708</v>
      </c>
      <c r="E600" s="11">
        <v>1.0822034917373429</v>
      </c>
    </row>
    <row r="601" spans="1:5" ht="24.75">
      <c r="A601" s="11" t="s">
        <v>114</v>
      </c>
      <c r="B601" s="11" t="s">
        <v>84</v>
      </c>
      <c r="C601" s="11" t="s">
        <v>71</v>
      </c>
      <c r="D601" s="11" t="s">
        <v>709</v>
      </c>
      <c r="E601" s="11">
        <v>0.24451651052781731</v>
      </c>
    </row>
    <row r="602" spans="1:5" ht="24.75">
      <c r="A602" s="11" t="s">
        <v>114</v>
      </c>
      <c r="B602" s="11" t="s">
        <v>84</v>
      </c>
      <c r="C602" s="11" t="s">
        <v>71</v>
      </c>
      <c r="D602" s="11" t="s">
        <v>710</v>
      </c>
      <c r="E602" s="11">
        <v>0.15814500680903573</v>
      </c>
    </row>
    <row r="603" spans="1:5" ht="24.75">
      <c r="A603" s="11" t="s">
        <v>114</v>
      </c>
      <c r="B603" s="11" t="s">
        <v>84</v>
      </c>
      <c r="C603" s="11" t="s">
        <v>71</v>
      </c>
      <c r="D603" s="11" t="s">
        <v>711</v>
      </c>
      <c r="E603" s="11">
        <v>4.8358761699903061</v>
      </c>
    </row>
    <row r="604" spans="1:5" ht="24.75">
      <c r="A604" s="11" t="s">
        <v>114</v>
      </c>
      <c r="B604" s="11" t="s">
        <v>84</v>
      </c>
      <c r="C604" s="11" t="s">
        <v>71</v>
      </c>
      <c r="D604" s="11" t="s">
        <v>712</v>
      </c>
      <c r="E604" s="11">
        <v>2.3247758576778805</v>
      </c>
    </row>
    <row r="605" spans="1:5" ht="24.75">
      <c r="A605" s="11" t="s">
        <v>114</v>
      </c>
      <c r="B605" s="11" t="s">
        <v>84</v>
      </c>
      <c r="C605" s="11" t="s">
        <v>71</v>
      </c>
      <c r="D605" s="11" t="s">
        <v>713</v>
      </c>
      <c r="E605" s="11">
        <v>22.217259979399344</v>
      </c>
    </row>
    <row r="606" spans="1:5" ht="24.75">
      <c r="A606" s="11" t="s">
        <v>114</v>
      </c>
      <c r="B606" s="11" t="s">
        <v>84</v>
      </c>
      <c r="C606" s="11" t="s">
        <v>71</v>
      </c>
      <c r="D606" s="11" t="s">
        <v>714</v>
      </c>
      <c r="E606" s="11">
        <v>15.54791999484889</v>
      </c>
    </row>
    <row r="607" spans="1:5" ht="24.75">
      <c r="A607" s="11" t="s">
        <v>114</v>
      </c>
      <c r="B607" s="11" t="s">
        <v>84</v>
      </c>
      <c r="C607" s="11" t="s">
        <v>71</v>
      </c>
      <c r="D607" s="11" t="s">
        <v>715</v>
      </c>
      <c r="E607" s="11">
        <v>0.972635334216856</v>
      </c>
    </row>
    <row r="608" spans="1:5" ht="24.75">
      <c r="A608" s="11" t="s">
        <v>114</v>
      </c>
      <c r="B608" s="11" t="s">
        <v>84</v>
      </c>
      <c r="C608" s="11" t="s">
        <v>71</v>
      </c>
      <c r="D608" s="11" t="s">
        <v>716</v>
      </c>
      <c r="E608" s="11">
        <v>0.69756170934449768</v>
      </c>
    </row>
    <row r="609" spans="1:5" ht="24.75">
      <c r="A609" s="11" t="s">
        <v>114</v>
      </c>
      <c r="B609" s="11" t="s">
        <v>84</v>
      </c>
      <c r="C609" s="11" t="s">
        <v>71</v>
      </c>
      <c r="D609" s="11" t="s">
        <v>717</v>
      </c>
      <c r="E609" s="11">
        <v>6.9441755442398092</v>
      </c>
    </row>
    <row r="610" spans="1:5" ht="24.75">
      <c r="A610" s="11" t="s">
        <v>114</v>
      </c>
      <c r="B610" s="11" t="s">
        <v>84</v>
      </c>
      <c r="C610" s="11" t="s">
        <v>71</v>
      </c>
      <c r="D610" s="11" t="s">
        <v>718</v>
      </c>
      <c r="E610" s="11">
        <v>4.5193844340908802</v>
      </c>
    </row>
    <row r="611" spans="1:5" ht="24.75">
      <c r="A611" s="11" t="s">
        <v>114</v>
      </c>
      <c r="B611" s="11" t="s">
        <v>84</v>
      </c>
      <c r="C611" s="11" t="s">
        <v>71</v>
      </c>
      <c r="D611" s="11" t="s">
        <v>719</v>
      </c>
      <c r="E611" s="11">
        <v>3.7849983264446649</v>
      </c>
    </row>
    <row r="612" spans="1:5" ht="24.75">
      <c r="A612" s="11" t="s">
        <v>114</v>
      </c>
      <c r="B612" s="11" t="s">
        <v>84</v>
      </c>
      <c r="C612" s="11" t="s">
        <v>71</v>
      </c>
      <c r="D612" s="11" t="s">
        <v>720</v>
      </c>
      <c r="E612" s="11">
        <v>5.2235005063817024</v>
      </c>
    </row>
    <row r="613" spans="1:5" ht="24.75">
      <c r="A613" s="11" t="s">
        <v>114</v>
      </c>
      <c r="B613" s="11" t="s">
        <v>84</v>
      </c>
      <c r="C613" s="11" t="s">
        <v>71</v>
      </c>
      <c r="D613" s="11" t="s">
        <v>721</v>
      </c>
      <c r="E613" s="11">
        <v>6.4906452446240612</v>
      </c>
    </row>
    <row r="614" spans="1:5" ht="24.75">
      <c r="A614" s="11" t="s">
        <v>114</v>
      </c>
      <c r="B614" s="11" t="s">
        <v>84</v>
      </c>
      <c r="C614" s="11" t="s">
        <v>71</v>
      </c>
      <c r="D614" s="11" t="s">
        <v>722</v>
      </c>
      <c r="E614" s="11">
        <v>0.23999949865333398</v>
      </c>
    </row>
    <row r="615" spans="1:5" ht="24.75">
      <c r="A615" s="11" t="s">
        <v>114</v>
      </c>
      <c r="B615" s="11" t="s">
        <v>84</v>
      </c>
      <c r="C615" s="11" t="s">
        <v>71</v>
      </c>
      <c r="D615" s="11" t="s">
        <v>723</v>
      </c>
      <c r="E615" s="11">
        <v>5.7572130303507283</v>
      </c>
    </row>
    <row r="616" spans="1:5" ht="24.75">
      <c r="A616" s="11" t="s">
        <v>114</v>
      </c>
      <c r="B616" s="11" t="s">
        <v>84</v>
      </c>
      <c r="C616" s="11" t="s">
        <v>71</v>
      </c>
      <c r="D616" s="11" t="s">
        <v>724</v>
      </c>
      <c r="E616" s="11">
        <v>4.1413487402793354</v>
      </c>
    </row>
    <row r="617" spans="1:5" ht="24.75">
      <c r="A617" s="11" t="s">
        <v>114</v>
      </c>
      <c r="B617" s="11" t="s">
        <v>84</v>
      </c>
      <c r="C617" s="11" t="s">
        <v>71</v>
      </c>
      <c r="D617" s="11" t="s">
        <v>725</v>
      </c>
      <c r="E617" s="11">
        <v>4.1597401912844209E-2</v>
      </c>
    </row>
    <row r="618" spans="1:5" ht="24.75">
      <c r="A618" s="11" t="s">
        <v>114</v>
      </c>
      <c r="B618" s="11" t="s">
        <v>84</v>
      </c>
      <c r="C618" s="11" t="s">
        <v>71</v>
      </c>
      <c r="D618" s="11" t="s">
        <v>726</v>
      </c>
      <c r="E618" s="11">
        <v>0.23999949865315076</v>
      </c>
    </row>
    <row r="619" spans="1:5" ht="24.75">
      <c r="A619" s="11" t="s">
        <v>114</v>
      </c>
      <c r="B619" s="11" t="s">
        <v>84</v>
      </c>
      <c r="C619" s="11" t="s">
        <v>71</v>
      </c>
      <c r="D619" s="11" t="s">
        <v>727</v>
      </c>
      <c r="E619" s="11">
        <v>0.78914740946756523</v>
      </c>
    </row>
    <row r="620" spans="1:5" ht="24.75">
      <c r="A620" s="11" t="s">
        <v>114</v>
      </c>
      <c r="B620" s="11" t="s">
        <v>84</v>
      </c>
      <c r="C620" s="11" t="s">
        <v>71</v>
      </c>
      <c r="D620" s="11" t="s">
        <v>728</v>
      </c>
      <c r="E620" s="11">
        <v>0.56924962044539584</v>
      </c>
    </row>
    <row r="621" spans="1:5" ht="24.75">
      <c r="A621" s="11" t="s">
        <v>114</v>
      </c>
      <c r="B621" s="11" t="s">
        <v>84</v>
      </c>
      <c r="C621" s="11" t="s">
        <v>71</v>
      </c>
      <c r="D621" s="11" t="s">
        <v>729</v>
      </c>
      <c r="E621" s="11">
        <v>14.417251060663611</v>
      </c>
    </row>
    <row r="622" spans="1:5" ht="24.75">
      <c r="A622" s="11" t="s">
        <v>114</v>
      </c>
      <c r="B622" s="11" t="s">
        <v>84</v>
      </c>
      <c r="C622" s="11" t="s">
        <v>71</v>
      </c>
      <c r="D622" s="11" t="s">
        <v>730</v>
      </c>
      <c r="E622" s="11">
        <v>1.5157500709016607</v>
      </c>
    </row>
    <row r="623" spans="1:5" ht="24.75">
      <c r="A623" s="11" t="s">
        <v>114</v>
      </c>
      <c r="B623" s="11" t="s">
        <v>84</v>
      </c>
      <c r="C623" s="11" t="s">
        <v>71</v>
      </c>
      <c r="D623" s="11" t="s">
        <v>731</v>
      </c>
      <c r="E623" s="11">
        <v>14.311500193190437</v>
      </c>
    </row>
    <row r="624" spans="1:5" ht="24.75">
      <c r="A624" s="11" t="s">
        <v>114</v>
      </c>
      <c r="B624" s="11" t="s">
        <v>84</v>
      </c>
      <c r="C624" s="11" t="s">
        <v>71</v>
      </c>
      <c r="D624" s="11" t="s">
        <v>732</v>
      </c>
      <c r="E624" s="11">
        <v>1.4099992034284703</v>
      </c>
    </row>
    <row r="625" spans="1:5" ht="24.75">
      <c r="A625" s="11" t="s">
        <v>114</v>
      </c>
      <c r="B625" s="11" t="s">
        <v>84</v>
      </c>
      <c r="C625" s="11" t="s">
        <v>71</v>
      </c>
      <c r="D625" s="11" t="s">
        <v>733</v>
      </c>
      <c r="E625" s="11">
        <v>4.9715671450516616</v>
      </c>
    </row>
    <row r="626" spans="1:5" ht="24.75">
      <c r="A626" s="11" t="s">
        <v>114</v>
      </c>
      <c r="B626" s="11" t="s">
        <v>84</v>
      </c>
      <c r="C626" s="11" t="s">
        <v>71</v>
      </c>
      <c r="D626" s="11" t="s">
        <v>734</v>
      </c>
      <c r="E626" s="11">
        <v>4.9715671450511723</v>
      </c>
    </row>
    <row r="627" spans="1:5" ht="24.75">
      <c r="A627" s="11" t="s">
        <v>114</v>
      </c>
      <c r="B627" s="11" t="s">
        <v>84</v>
      </c>
      <c r="C627" s="11" t="s">
        <v>71</v>
      </c>
      <c r="D627" s="11" t="s">
        <v>735</v>
      </c>
      <c r="E627" s="11">
        <v>2.5012491389326548</v>
      </c>
    </row>
    <row r="628" spans="1:5" ht="24.75">
      <c r="A628" s="11" t="s">
        <v>114</v>
      </c>
      <c r="B628" s="11" t="s">
        <v>84</v>
      </c>
      <c r="C628" s="11" t="s">
        <v>71</v>
      </c>
      <c r="D628" s="11" t="s">
        <v>736</v>
      </c>
      <c r="E628" s="11">
        <v>1.1730002191410682</v>
      </c>
    </row>
    <row r="629" spans="1:5" ht="24.75">
      <c r="A629" s="11" t="s">
        <v>114</v>
      </c>
      <c r="B629" s="11" t="s">
        <v>84</v>
      </c>
      <c r="C629" s="11" t="s">
        <v>71</v>
      </c>
      <c r="D629" s="11" t="s">
        <v>737</v>
      </c>
      <c r="E629" s="11">
        <v>1.121249792976909</v>
      </c>
    </row>
    <row r="630" spans="1:5" ht="24.75">
      <c r="A630" s="11" t="s">
        <v>114</v>
      </c>
      <c r="B630" s="11" t="s">
        <v>84</v>
      </c>
      <c r="C630" s="11" t="s">
        <v>71</v>
      </c>
      <c r="D630" s="11" t="s">
        <v>738</v>
      </c>
      <c r="E630" s="11">
        <v>12.856575051708187</v>
      </c>
    </row>
    <row r="631" spans="1:5" ht="24.75">
      <c r="A631" s="11" t="s">
        <v>114</v>
      </c>
      <c r="B631" s="11" t="s">
        <v>84</v>
      </c>
      <c r="C631" s="11" t="s">
        <v>71</v>
      </c>
      <c r="D631" s="11" t="s">
        <v>739</v>
      </c>
      <c r="E631" s="11">
        <v>2.6123176472702667</v>
      </c>
    </row>
    <row r="632" spans="1:5" ht="24.75">
      <c r="A632" s="11" t="s">
        <v>114</v>
      </c>
      <c r="B632" s="11" t="s">
        <v>84</v>
      </c>
      <c r="C632" s="11" t="s">
        <v>71</v>
      </c>
      <c r="D632" s="11" t="s">
        <v>740</v>
      </c>
      <c r="E632" s="11">
        <v>1.5959999585568385</v>
      </c>
    </row>
    <row r="633" spans="1:5" ht="24.75">
      <c r="A633" s="11" t="s">
        <v>114</v>
      </c>
      <c r="B633" s="11" t="s">
        <v>84</v>
      </c>
      <c r="C633" s="11" t="s">
        <v>71</v>
      </c>
      <c r="D633" s="11" t="s">
        <v>741</v>
      </c>
      <c r="E633" s="11">
        <v>5.3331538848680617</v>
      </c>
    </row>
    <row r="634" spans="1:5" ht="24.75">
      <c r="A634" s="11" t="s">
        <v>114</v>
      </c>
      <c r="B634" s="11" t="s">
        <v>84</v>
      </c>
      <c r="C634" s="11" t="s">
        <v>71</v>
      </c>
      <c r="D634" s="11" t="s">
        <v>742</v>
      </c>
      <c r="E634" s="11">
        <v>3.1975798946871139</v>
      </c>
    </row>
    <row r="635" spans="1:5" ht="24.75">
      <c r="A635" s="11" t="s">
        <v>114</v>
      </c>
      <c r="B635" s="11" t="s">
        <v>84</v>
      </c>
      <c r="C635" s="11" t="s">
        <v>71</v>
      </c>
      <c r="D635" s="11" t="s">
        <v>743</v>
      </c>
      <c r="E635" s="11">
        <v>2.6573176312077771</v>
      </c>
    </row>
    <row r="636" spans="1:5" ht="24.75">
      <c r="A636" s="11" t="s">
        <v>114</v>
      </c>
      <c r="B636" s="11" t="s">
        <v>84</v>
      </c>
      <c r="C636" s="11" t="s">
        <v>71</v>
      </c>
      <c r="D636" s="11" t="s">
        <v>744</v>
      </c>
      <c r="E636" s="11">
        <v>7.5234211668399968</v>
      </c>
    </row>
    <row r="637" spans="1:5" ht="24.75">
      <c r="A637" s="11" t="s">
        <v>114</v>
      </c>
      <c r="B637" s="11" t="s">
        <v>84</v>
      </c>
      <c r="C637" s="11" t="s">
        <v>71</v>
      </c>
      <c r="D637" s="11" t="s">
        <v>745</v>
      </c>
      <c r="E637" s="11">
        <v>4.3090322862650678</v>
      </c>
    </row>
    <row r="638" spans="1:5" ht="24.75">
      <c r="A638" s="11" t="s">
        <v>114</v>
      </c>
      <c r="B638" s="11" t="s">
        <v>84</v>
      </c>
      <c r="C638" s="11" t="s">
        <v>71</v>
      </c>
      <c r="D638" s="11" t="s">
        <v>746</v>
      </c>
      <c r="E638" s="11">
        <v>6.8879493430087946</v>
      </c>
    </row>
    <row r="639" spans="1:5" ht="24.75">
      <c r="A639" s="11" t="s">
        <v>114</v>
      </c>
      <c r="B639" s="11" t="s">
        <v>84</v>
      </c>
      <c r="C639" s="11" t="s">
        <v>71</v>
      </c>
      <c r="D639" s="11" t="s">
        <v>747</v>
      </c>
      <c r="E639" s="11">
        <v>3.8786406659762052</v>
      </c>
    </row>
    <row r="640" spans="1:5" ht="24.75">
      <c r="A640" s="11" t="s">
        <v>114</v>
      </c>
      <c r="B640" s="11" t="s">
        <v>84</v>
      </c>
      <c r="C640" s="11" t="s">
        <v>71</v>
      </c>
      <c r="D640" s="11" t="s">
        <v>748</v>
      </c>
      <c r="E640" s="11">
        <v>5.6364736810428226</v>
      </c>
    </row>
    <row r="641" spans="1:5" ht="24.75">
      <c r="A641" s="11" t="s">
        <v>114</v>
      </c>
      <c r="B641" s="11" t="s">
        <v>84</v>
      </c>
      <c r="C641" s="11" t="s">
        <v>71</v>
      </c>
      <c r="D641" s="11" t="s">
        <v>749</v>
      </c>
      <c r="E641" s="11">
        <v>4.8003297849213435</v>
      </c>
    </row>
    <row r="642" spans="1:5" ht="24.75">
      <c r="A642" s="11" t="s">
        <v>114</v>
      </c>
      <c r="B642" s="11" t="s">
        <v>84</v>
      </c>
      <c r="C642" s="11" t="s">
        <v>71</v>
      </c>
      <c r="D642" s="11" t="s">
        <v>750</v>
      </c>
      <c r="E642" s="11">
        <v>6.1174951801914421</v>
      </c>
    </row>
    <row r="643" spans="1:5" ht="24.75">
      <c r="A643" s="11" t="s">
        <v>114</v>
      </c>
      <c r="B643" s="11" t="s">
        <v>84</v>
      </c>
      <c r="C643" s="11" t="s">
        <v>71</v>
      </c>
      <c r="D643" s="11" t="s">
        <v>751</v>
      </c>
      <c r="E643" s="11">
        <v>0.77399893892448002</v>
      </c>
    </row>
    <row r="644" spans="1:5" ht="24.75">
      <c r="A644" s="11" t="s">
        <v>114</v>
      </c>
      <c r="B644" s="11" t="s">
        <v>84</v>
      </c>
      <c r="C644" s="11" t="s">
        <v>71</v>
      </c>
      <c r="D644" s="11" t="s">
        <v>752</v>
      </c>
      <c r="E644" s="11">
        <v>4.7617404097376266</v>
      </c>
    </row>
    <row r="645" spans="1:5" ht="24.75">
      <c r="A645" s="11" t="s">
        <v>114</v>
      </c>
      <c r="B645" s="11" t="s">
        <v>84</v>
      </c>
      <c r="C645" s="11" t="s">
        <v>71</v>
      </c>
      <c r="D645" s="11" t="s">
        <v>753</v>
      </c>
      <c r="E645" s="11">
        <v>3.4395960583257645</v>
      </c>
    </row>
    <row r="646" spans="1:5" ht="24.75">
      <c r="A646" s="11" t="s">
        <v>114</v>
      </c>
      <c r="B646" s="11" t="s">
        <v>84</v>
      </c>
      <c r="C646" s="11" t="s">
        <v>71</v>
      </c>
      <c r="D646" s="11" t="s">
        <v>754</v>
      </c>
      <c r="E646" s="11">
        <v>0.89700080286557382</v>
      </c>
    </row>
    <row r="647" spans="1:5" ht="24.75">
      <c r="A647" s="11" t="s">
        <v>114</v>
      </c>
      <c r="B647" s="11" t="s">
        <v>84</v>
      </c>
      <c r="C647" s="11" t="s">
        <v>71</v>
      </c>
      <c r="D647" s="11" t="s">
        <v>755</v>
      </c>
      <c r="E647" s="11">
        <v>1.6798673554051002</v>
      </c>
    </row>
    <row r="648" spans="1:5" ht="24.75">
      <c r="A648" s="11" t="s">
        <v>114</v>
      </c>
      <c r="B648" s="11" t="s">
        <v>84</v>
      </c>
      <c r="C648" s="11" t="s">
        <v>71</v>
      </c>
      <c r="D648" s="11" t="s">
        <v>756</v>
      </c>
      <c r="E648" s="11">
        <v>1.6924515333980195</v>
      </c>
    </row>
    <row r="649" spans="1:5" ht="24.75">
      <c r="A649" s="11" t="s">
        <v>114</v>
      </c>
      <c r="B649" s="11" t="s">
        <v>84</v>
      </c>
      <c r="C649" s="11" t="s">
        <v>71</v>
      </c>
      <c r="D649" s="11" t="s">
        <v>757</v>
      </c>
      <c r="E649" s="11">
        <v>0.65943531518769616</v>
      </c>
    </row>
    <row r="650" spans="1:5" ht="24.75">
      <c r="A650" s="11" t="s">
        <v>114</v>
      </c>
      <c r="B650" s="11" t="s">
        <v>84</v>
      </c>
      <c r="C650" s="11" t="s">
        <v>71</v>
      </c>
      <c r="D650" s="11" t="s">
        <v>758</v>
      </c>
      <c r="E650" s="11">
        <v>0.80196171568716323</v>
      </c>
    </row>
    <row r="651" spans="1:5" ht="24.75">
      <c r="A651" s="11" t="s">
        <v>114</v>
      </c>
      <c r="B651" s="11" t="s">
        <v>84</v>
      </c>
      <c r="C651" s="11" t="s">
        <v>71</v>
      </c>
      <c r="D651" s="11" t="s">
        <v>759</v>
      </c>
      <c r="E651" s="11">
        <v>4.7629039576412344</v>
      </c>
    </row>
    <row r="652" spans="1:5" ht="24.75">
      <c r="A652" s="11" t="s">
        <v>114</v>
      </c>
      <c r="B652" s="11" t="s">
        <v>84</v>
      </c>
      <c r="C652" s="11" t="s">
        <v>71</v>
      </c>
      <c r="D652" s="11" t="s">
        <v>760</v>
      </c>
      <c r="E652" s="11">
        <v>11.060362721406678</v>
      </c>
    </row>
    <row r="653" spans="1:5" ht="24.75">
      <c r="A653" s="11" t="s">
        <v>114</v>
      </c>
      <c r="B653" s="11" t="s">
        <v>84</v>
      </c>
      <c r="C653" s="11" t="s">
        <v>71</v>
      </c>
      <c r="D653" s="11" t="s">
        <v>761</v>
      </c>
      <c r="E653" s="11">
        <v>3.0842999230349899</v>
      </c>
    </row>
    <row r="654" spans="1:5" ht="24.75">
      <c r="A654" s="11" t="s">
        <v>114</v>
      </c>
      <c r="B654" s="11" t="s">
        <v>84</v>
      </c>
      <c r="C654" s="11" t="s">
        <v>71</v>
      </c>
      <c r="D654" s="11" t="s">
        <v>762</v>
      </c>
      <c r="E654" s="11">
        <v>8.7248715552342748</v>
      </c>
    </row>
    <row r="655" spans="1:5" ht="24.75">
      <c r="A655" s="11" t="s">
        <v>114</v>
      </c>
      <c r="B655" s="11" t="s">
        <v>84</v>
      </c>
      <c r="C655" s="11" t="s">
        <v>71</v>
      </c>
      <c r="D655" s="11" t="s">
        <v>763</v>
      </c>
      <c r="E655" s="11">
        <v>3.7953129459835644</v>
      </c>
    </row>
    <row r="656" spans="1:5" ht="24.75">
      <c r="A656" s="11" t="s">
        <v>114</v>
      </c>
      <c r="B656" s="11" t="s">
        <v>84</v>
      </c>
      <c r="C656" s="11" t="s">
        <v>71</v>
      </c>
      <c r="D656" s="11" t="s">
        <v>764</v>
      </c>
      <c r="E656" s="11">
        <v>26.191201297919072</v>
      </c>
    </row>
    <row r="657" spans="1:5" ht="24.75">
      <c r="A657" s="11" t="s">
        <v>114</v>
      </c>
      <c r="B657" s="11" t="s">
        <v>84</v>
      </c>
      <c r="C657" s="11" t="s">
        <v>71</v>
      </c>
      <c r="D657" s="11" t="s">
        <v>765</v>
      </c>
      <c r="E657" s="11">
        <v>17.187323106633059</v>
      </c>
    </row>
    <row r="658" spans="1:5" ht="24.75">
      <c r="A658" s="11" t="s">
        <v>114</v>
      </c>
      <c r="B658" s="11" t="s">
        <v>84</v>
      </c>
      <c r="C658" s="11" t="s">
        <v>71</v>
      </c>
      <c r="D658" s="11" t="s">
        <v>766</v>
      </c>
      <c r="E658" s="11">
        <v>16.993900730562817</v>
      </c>
    </row>
    <row r="659" spans="1:5" ht="24.75">
      <c r="A659" s="11" t="s">
        <v>114</v>
      </c>
      <c r="B659" s="11" t="s">
        <v>84</v>
      </c>
      <c r="C659" s="11" t="s">
        <v>71</v>
      </c>
      <c r="D659" s="11" t="s">
        <v>767</v>
      </c>
      <c r="E659" s="11">
        <v>17.14160037852265</v>
      </c>
    </row>
    <row r="660" spans="1:5" ht="24.75">
      <c r="A660" s="11" t="s">
        <v>114</v>
      </c>
      <c r="B660" s="11" t="s">
        <v>84</v>
      </c>
      <c r="C660" s="11" t="s">
        <v>71</v>
      </c>
      <c r="D660" s="11" t="s">
        <v>768</v>
      </c>
      <c r="E660" s="11">
        <v>0.30100001407980176</v>
      </c>
    </row>
    <row r="661" spans="1:5" ht="24.75">
      <c r="A661" s="11" t="s">
        <v>114</v>
      </c>
      <c r="B661" s="11" t="s">
        <v>84</v>
      </c>
      <c r="C661" s="11" t="s">
        <v>71</v>
      </c>
      <c r="D661" s="11" t="s">
        <v>769</v>
      </c>
      <c r="E661" s="11">
        <v>17.14160037852265</v>
      </c>
    </row>
    <row r="662" spans="1:5" ht="24.75">
      <c r="A662" s="11" t="s">
        <v>114</v>
      </c>
      <c r="B662" s="11" t="s">
        <v>84</v>
      </c>
      <c r="C662" s="11" t="s">
        <v>71</v>
      </c>
      <c r="D662" s="11" t="s">
        <v>770</v>
      </c>
      <c r="E662" s="11">
        <v>22.166123393081772</v>
      </c>
    </row>
    <row r="663" spans="1:5" ht="24.75">
      <c r="A663" s="11" t="s">
        <v>114</v>
      </c>
      <c r="B663" s="11" t="s">
        <v>84</v>
      </c>
      <c r="C663" s="11" t="s">
        <v>71</v>
      </c>
      <c r="D663" s="11" t="s">
        <v>771</v>
      </c>
      <c r="E663" s="11">
        <v>8.0926203325347021</v>
      </c>
    </row>
    <row r="664" spans="1:5" ht="24.75">
      <c r="A664" s="11" t="s">
        <v>114</v>
      </c>
      <c r="B664" s="11" t="s">
        <v>84</v>
      </c>
      <c r="C664" s="11" t="s">
        <v>71</v>
      </c>
      <c r="D664" s="11" t="s">
        <v>772</v>
      </c>
      <c r="E664" s="11">
        <v>2.2609968676414369</v>
      </c>
    </row>
    <row r="665" spans="1:5" ht="24.75">
      <c r="A665" s="11" t="s">
        <v>114</v>
      </c>
      <c r="B665" s="11" t="s">
        <v>84</v>
      </c>
      <c r="C665" s="11" t="s">
        <v>71</v>
      </c>
      <c r="D665" s="11" t="s">
        <v>773</v>
      </c>
      <c r="E665" s="11">
        <v>3.2183198480137367</v>
      </c>
    </row>
    <row r="666" spans="1:5" ht="24.75">
      <c r="A666" s="11" t="s">
        <v>114</v>
      </c>
      <c r="B666" s="11" t="s">
        <v>84</v>
      </c>
      <c r="C666" s="11" t="s">
        <v>71</v>
      </c>
      <c r="D666" s="11" t="s">
        <v>774</v>
      </c>
      <c r="E666" s="11">
        <v>6.1484480638096706</v>
      </c>
    </row>
    <row r="667" spans="1:5" ht="24.75">
      <c r="A667" s="11" t="s">
        <v>114</v>
      </c>
      <c r="B667" s="11" t="s">
        <v>84</v>
      </c>
      <c r="C667" s="11" t="s">
        <v>71</v>
      </c>
      <c r="D667" s="11" t="s">
        <v>775</v>
      </c>
      <c r="E667" s="11">
        <v>7.6836995608359349</v>
      </c>
    </row>
    <row r="668" spans="1:5" ht="24.75">
      <c r="A668" s="11" t="s">
        <v>114</v>
      </c>
      <c r="B668" s="11" t="s">
        <v>84</v>
      </c>
      <c r="C668" s="11" t="s">
        <v>71</v>
      </c>
      <c r="D668" s="11" t="s">
        <v>776</v>
      </c>
      <c r="E668" s="11">
        <v>4.5656973366217422</v>
      </c>
    </row>
    <row r="669" spans="1:5" ht="24.75">
      <c r="A669" s="11" t="s">
        <v>114</v>
      </c>
      <c r="B669" s="11" t="s">
        <v>84</v>
      </c>
      <c r="C669" s="11" t="s">
        <v>71</v>
      </c>
      <c r="D669" s="11" t="s">
        <v>777</v>
      </c>
      <c r="E669" s="11">
        <v>3.8788564125101876</v>
      </c>
    </row>
    <row r="670" spans="1:5" ht="24.75">
      <c r="A670" s="11" t="s">
        <v>114</v>
      </c>
      <c r="B670" s="11" t="s">
        <v>84</v>
      </c>
      <c r="C670" s="11" t="s">
        <v>71</v>
      </c>
      <c r="D670" s="11" t="s">
        <v>778</v>
      </c>
      <c r="E670" s="11">
        <v>5.6871057953011102</v>
      </c>
    </row>
    <row r="671" spans="1:5" ht="24.75">
      <c r="A671" s="11" t="s">
        <v>114</v>
      </c>
      <c r="B671" s="11" t="s">
        <v>84</v>
      </c>
      <c r="C671" s="11" t="s">
        <v>71</v>
      </c>
      <c r="D671" s="11" t="s">
        <v>779</v>
      </c>
      <c r="E671" s="11">
        <v>0.8370093364592267</v>
      </c>
    </row>
    <row r="672" spans="1:5" ht="24.75">
      <c r="A672" s="11" t="s">
        <v>114</v>
      </c>
      <c r="B672" s="11" t="s">
        <v>84</v>
      </c>
      <c r="C672" s="11" t="s">
        <v>71</v>
      </c>
      <c r="D672" s="11" t="s">
        <v>780</v>
      </c>
      <c r="E672" s="11">
        <v>3.7883130215080549</v>
      </c>
    </row>
    <row r="673" spans="1:5" ht="24.75">
      <c r="A673" s="11" t="s">
        <v>114</v>
      </c>
      <c r="B673" s="11" t="s">
        <v>84</v>
      </c>
      <c r="C673" s="11" t="s">
        <v>71</v>
      </c>
      <c r="D673" s="11" t="s">
        <v>781</v>
      </c>
      <c r="E673" s="11">
        <v>4.110313207851954</v>
      </c>
    </row>
    <row r="674" spans="1:5" ht="24.75">
      <c r="A674" s="11" t="s">
        <v>114</v>
      </c>
      <c r="B674" s="11" t="s">
        <v>84</v>
      </c>
      <c r="C674" s="11" t="s">
        <v>71</v>
      </c>
      <c r="D674" s="11" t="s">
        <v>782</v>
      </c>
      <c r="E674" s="11">
        <v>8.0928854524342864</v>
      </c>
    </row>
    <row r="675" spans="1:5" ht="24.75">
      <c r="A675" s="11" t="s">
        <v>114</v>
      </c>
      <c r="B675" s="11" t="s">
        <v>84</v>
      </c>
      <c r="C675" s="11" t="s">
        <v>71</v>
      </c>
      <c r="D675" s="11" t="s">
        <v>783</v>
      </c>
      <c r="E675" s="11">
        <v>8.3729063592681303</v>
      </c>
    </row>
    <row r="676" spans="1:5" ht="24.75">
      <c r="A676" s="11" t="s">
        <v>114</v>
      </c>
      <c r="B676" s="11" t="s">
        <v>84</v>
      </c>
      <c r="C676" s="11" t="s">
        <v>71</v>
      </c>
      <c r="D676" s="11" t="s">
        <v>784</v>
      </c>
      <c r="E676" s="11">
        <v>8.0527458064983186</v>
      </c>
    </row>
    <row r="677" spans="1:5" ht="24.75">
      <c r="A677" s="11" t="s">
        <v>114</v>
      </c>
      <c r="B677" s="11" t="s">
        <v>84</v>
      </c>
      <c r="C677" s="11" t="s">
        <v>71</v>
      </c>
      <c r="D677" s="11" t="s">
        <v>785</v>
      </c>
      <c r="E677" s="11">
        <v>3.9227503820148617</v>
      </c>
    </row>
    <row r="678" spans="1:5" ht="24.75">
      <c r="A678" s="11" t="s">
        <v>114</v>
      </c>
      <c r="B678" s="11" t="s">
        <v>84</v>
      </c>
      <c r="C678" s="11" t="s">
        <v>71</v>
      </c>
      <c r="D678" s="11" t="s">
        <v>786</v>
      </c>
      <c r="E678" s="11">
        <v>21.911440700137341</v>
      </c>
    </row>
    <row r="679" spans="1:5" ht="24.75">
      <c r="A679" s="11" t="s">
        <v>114</v>
      </c>
      <c r="B679" s="11" t="s">
        <v>84</v>
      </c>
      <c r="C679" s="11" t="s">
        <v>71</v>
      </c>
      <c r="D679" s="11" t="s">
        <v>787</v>
      </c>
      <c r="E679" s="11">
        <v>22.217259979399348</v>
      </c>
    </row>
    <row r="680" spans="1:5" ht="24.75">
      <c r="A680" s="11" t="s">
        <v>114</v>
      </c>
      <c r="B680" s="11" t="s">
        <v>84</v>
      </c>
      <c r="C680" s="11" t="s">
        <v>71</v>
      </c>
      <c r="D680" s="11" t="s">
        <v>788</v>
      </c>
      <c r="E680" s="11">
        <v>10.701599741724197</v>
      </c>
    </row>
    <row r="681" spans="1:5" ht="24.75">
      <c r="A681" s="11" t="s">
        <v>114</v>
      </c>
      <c r="B681" s="11" t="s">
        <v>84</v>
      </c>
      <c r="C681" s="11" t="s">
        <v>71</v>
      </c>
      <c r="D681" s="11" t="s">
        <v>789</v>
      </c>
      <c r="E681" s="11">
        <v>3.7943520176448655</v>
      </c>
    </row>
    <row r="682" spans="1:5" ht="24.75">
      <c r="A682" s="11" t="s">
        <v>114</v>
      </c>
      <c r="B682" s="11" t="s">
        <v>84</v>
      </c>
      <c r="C682" s="11" t="s">
        <v>71</v>
      </c>
      <c r="D682" s="11" t="s">
        <v>790</v>
      </c>
      <c r="E682" s="11">
        <v>5.0487247252811454</v>
      </c>
    </row>
    <row r="683" spans="1:5" ht="24.75">
      <c r="A683" s="11" t="s">
        <v>114</v>
      </c>
      <c r="B683" s="11" t="s">
        <v>84</v>
      </c>
      <c r="C683" s="11" t="s">
        <v>71</v>
      </c>
      <c r="D683" s="11" t="s">
        <v>791</v>
      </c>
      <c r="E683" s="11">
        <v>5.0865334737716852</v>
      </c>
    </row>
    <row r="684" spans="1:5" ht="24.75">
      <c r="A684" s="11" t="s">
        <v>114</v>
      </c>
      <c r="B684" s="11" t="s">
        <v>84</v>
      </c>
      <c r="C684" s="11" t="s">
        <v>71</v>
      </c>
      <c r="D684" s="11" t="s">
        <v>792</v>
      </c>
      <c r="E684" s="11">
        <v>3.663630501887936</v>
      </c>
    </row>
    <row r="685" spans="1:5" ht="24.75">
      <c r="A685" s="11" t="s">
        <v>114</v>
      </c>
      <c r="B685" s="11" t="s">
        <v>84</v>
      </c>
      <c r="C685" s="11" t="s">
        <v>71</v>
      </c>
      <c r="D685" s="11" t="s">
        <v>793</v>
      </c>
      <c r="E685" s="11">
        <v>6.0955420141260577</v>
      </c>
    </row>
    <row r="686" spans="1:5" ht="24.75">
      <c r="A686" s="11" t="s">
        <v>114</v>
      </c>
      <c r="B686" s="11" t="s">
        <v>84</v>
      </c>
      <c r="C686" s="11" t="s">
        <v>71</v>
      </c>
      <c r="D686" s="11" t="s">
        <v>794</v>
      </c>
      <c r="E686" s="11">
        <v>4.392402258894692</v>
      </c>
    </row>
    <row r="687" spans="1:5" ht="24.75">
      <c r="A687" s="11" t="s">
        <v>114</v>
      </c>
      <c r="B687" s="11" t="s">
        <v>84</v>
      </c>
      <c r="C687" s="11" t="s">
        <v>71</v>
      </c>
      <c r="D687" s="11" t="s">
        <v>795</v>
      </c>
      <c r="E687" s="11">
        <v>0.14144969735628857</v>
      </c>
    </row>
    <row r="688" spans="1:5" ht="24.75">
      <c r="A688" s="11" t="s">
        <v>114</v>
      </c>
      <c r="B688" s="11" t="s">
        <v>84</v>
      </c>
      <c r="C688" s="11" t="s">
        <v>71</v>
      </c>
      <c r="D688" s="11" t="s">
        <v>796</v>
      </c>
      <c r="E688" s="11">
        <v>5.3722284423851239</v>
      </c>
    </row>
    <row r="689" spans="1:5" ht="24.75">
      <c r="A689" s="11" t="s">
        <v>114</v>
      </c>
      <c r="B689" s="11" t="s">
        <v>84</v>
      </c>
      <c r="C689" s="11" t="s">
        <v>71</v>
      </c>
      <c r="D689" s="11" t="s">
        <v>797</v>
      </c>
      <c r="E689" s="11">
        <v>5.1842034282728369</v>
      </c>
    </row>
    <row r="690" spans="1:5" ht="24.75">
      <c r="A690" s="11" t="s">
        <v>114</v>
      </c>
      <c r="B690" s="11" t="s">
        <v>84</v>
      </c>
      <c r="C690" s="11" t="s">
        <v>71</v>
      </c>
      <c r="D690" s="11" t="s">
        <v>798</v>
      </c>
      <c r="E690" s="11">
        <v>5.3722284423851816</v>
      </c>
    </row>
    <row r="691" spans="1:5" ht="24.75">
      <c r="A691" s="11" t="s">
        <v>114</v>
      </c>
      <c r="B691" s="11" t="s">
        <v>84</v>
      </c>
      <c r="C691" s="11" t="s">
        <v>71</v>
      </c>
      <c r="D691" s="11" t="s">
        <v>799</v>
      </c>
      <c r="E691" s="11">
        <v>5.3722284423851203</v>
      </c>
    </row>
    <row r="692" spans="1:5" ht="24.75">
      <c r="A692" s="11" t="s">
        <v>114</v>
      </c>
      <c r="B692" s="11" t="s">
        <v>84</v>
      </c>
      <c r="C692" s="11" t="s">
        <v>71</v>
      </c>
      <c r="D692" s="11" t="s">
        <v>800</v>
      </c>
      <c r="E692" s="11">
        <v>5.1842034282728386</v>
      </c>
    </row>
    <row r="693" spans="1:5" ht="24.75">
      <c r="A693" s="11" t="s">
        <v>114</v>
      </c>
      <c r="B693" s="11" t="s">
        <v>84</v>
      </c>
      <c r="C693" s="11" t="s">
        <v>71</v>
      </c>
      <c r="D693" s="11" t="s">
        <v>801</v>
      </c>
      <c r="E693" s="11">
        <v>5.3722284423851754</v>
      </c>
    </row>
    <row r="694" spans="1:5" ht="24.75">
      <c r="A694" s="11" t="s">
        <v>114</v>
      </c>
      <c r="B694" s="11" t="s">
        <v>84</v>
      </c>
      <c r="C694" s="11" t="s">
        <v>75</v>
      </c>
      <c r="D694" s="11" t="s">
        <v>802</v>
      </c>
      <c r="E694" s="11">
        <v>15.042806547319122</v>
      </c>
    </row>
    <row r="695" spans="1:5" ht="24.75">
      <c r="A695" s="11" t="s">
        <v>114</v>
      </c>
      <c r="B695" s="11" t="s">
        <v>84</v>
      </c>
      <c r="C695" s="11" t="s">
        <v>75</v>
      </c>
      <c r="D695" s="11" t="s">
        <v>803</v>
      </c>
      <c r="E695" s="11">
        <v>7.4933198587923906</v>
      </c>
    </row>
    <row r="696" spans="1:5" ht="24.75">
      <c r="A696" s="11" t="s">
        <v>114</v>
      </c>
      <c r="B696" s="11" t="s">
        <v>84</v>
      </c>
      <c r="C696" s="11" t="s">
        <v>75</v>
      </c>
      <c r="D696" s="11" t="s">
        <v>804</v>
      </c>
      <c r="E696" s="11">
        <v>11.26432076791837</v>
      </c>
    </row>
    <row r="697" spans="1:5" ht="24.75">
      <c r="A697" s="11" t="s">
        <v>114</v>
      </c>
      <c r="B697" s="11" t="s">
        <v>84</v>
      </c>
      <c r="C697" s="11" t="s">
        <v>75</v>
      </c>
      <c r="D697" s="11" t="s">
        <v>805</v>
      </c>
      <c r="E697" s="11">
        <v>15.049900196600804</v>
      </c>
    </row>
    <row r="698" spans="1:5" ht="24.75">
      <c r="A698" s="11" t="s">
        <v>114</v>
      </c>
      <c r="B698" s="11" t="s">
        <v>84</v>
      </c>
      <c r="C698" s="11" t="s">
        <v>75</v>
      </c>
      <c r="D698" s="11" t="s">
        <v>806</v>
      </c>
      <c r="E698" s="11">
        <v>14.703530907300749</v>
      </c>
    </row>
    <row r="699" spans="1:5" ht="24.75">
      <c r="A699" s="11" t="s">
        <v>114</v>
      </c>
      <c r="B699" s="11" t="s">
        <v>84</v>
      </c>
      <c r="C699" s="11" t="s">
        <v>75</v>
      </c>
      <c r="D699" s="11" t="s">
        <v>807</v>
      </c>
      <c r="E699" s="11">
        <v>170.3808117731524</v>
      </c>
    </row>
    <row r="700" spans="1:5" ht="24.75">
      <c r="A700" s="11" t="s">
        <v>114</v>
      </c>
      <c r="B700" s="11" t="s">
        <v>84</v>
      </c>
      <c r="C700" s="11" t="s">
        <v>75</v>
      </c>
      <c r="D700" s="11" t="s">
        <v>808</v>
      </c>
      <c r="E700" s="11">
        <v>111.34514775007993</v>
      </c>
    </row>
    <row r="701" spans="1:5" ht="24.75">
      <c r="A701" s="11" t="s">
        <v>114</v>
      </c>
      <c r="B701" s="11" t="s">
        <v>84</v>
      </c>
      <c r="C701" s="11" t="s">
        <v>75</v>
      </c>
      <c r="D701" s="11" t="s">
        <v>809</v>
      </c>
      <c r="E701" s="11">
        <v>170.26581167337807</v>
      </c>
    </row>
    <row r="702" spans="1:5" ht="24.75">
      <c r="A702" s="11" t="s">
        <v>114</v>
      </c>
      <c r="B702" s="11" t="s">
        <v>84</v>
      </c>
      <c r="C702" s="11" t="s">
        <v>75</v>
      </c>
      <c r="D702" s="11" t="s">
        <v>810</v>
      </c>
      <c r="E702" s="11">
        <v>62.939527641576461</v>
      </c>
    </row>
    <row r="703" spans="1:5" ht="24.75">
      <c r="A703" s="11" t="s">
        <v>114</v>
      </c>
      <c r="B703" s="11" t="s">
        <v>84</v>
      </c>
      <c r="C703" s="11" t="s">
        <v>75</v>
      </c>
      <c r="D703" s="11" t="s">
        <v>811</v>
      </c>
      <c r="E703" s="11">
        <v>108.92509799548273</v>
      </c>
    </row>
    <row r="704" spans="1:5" ht="24.75">
      <c r="A704" s="11" t="s">
        <v>114</v>
      </c>
      <c r="B704" s="11" t="s">
        <v>84</v>
      </c>
      <c r="C704" s="11" t="s">
        <v>75</v>
      </c>
      <c r="D704" s="11" t="s">
        <v>812</v>
      </c>
      <c r="E704" s="11">
        <v>167.62081155949821</v>
      </c>
    </row>
    <row r="705" spans="1:5" ht="24.75">
      <c r="A705" s="11" t="s">
        <v>114</v>
      </c>
      <c r="B705" s="11" t="s">
        <v>84</v>
      </c>
      <c r="C705" s="11" t="s">
        <v>75</v>
      </c>
      <c r="D705" s="11" t="s">
        <v>813</v>
      </c>
      <c r="E705" s="11">
        <v>104.6812839179225</v>
      </c>
    </row>
    <row r="706" spans="1:5" ht="24.75">
      <c r="A706" s="11" t="s">
        <v>114</v>
      </c>
      <c r="B706" s="11" t="s">
        <v>84</v>
      </c>
      <c r="C706" s="11" t="s">
        <v>75</v>
      </c>
      <c r="D706" s="11" t="s">
        <v>814</v>
      </c>
      <c r="E706" s="11">
        <v>4.4650048072279702</v>
      </c>
    </row>
    <row r="707" spans="1:5" ht="24.75">
      <c r="A707" s="11" t="s">
        <v>114</v>
      </c>
      <c r="B707" s="11" t="s">
        <v>84</v>
      </c>
      <c r="C707" s="11" t="s">
        <v>75</v>
      </c>
      <c r="D707" s="11" t="s">
        <v>815</v>
      </c>
      <c r="E707" s="11">
        <v>4.4650048072279693</v>
      </c>
    </row>
    <row r="708" spans="1:5" ht="24.75">
      <c r="A708" s="11" t="s">
        <v>114</v>
      </c>
      <c r="B708" s="11" t="s">
        <v>84</v>
      </c>
      <c r="C708" s="11" t="s">
        <v>75</v>
      </c>
      <c r="D708" s="11" t="s">
        <v>816</v>
      </c>
      <c r="E708" s="11">
        <v>0.42419927813601843</v>
      </c>
    </row>
    <row r="709" spans="1:5" ht="24.75">
      <c r="A709" s="11" t="s">
        <v>114</v>
      </c>
      <c r="B709" s="11" t="s">
        <v>84</v>
      </c>
      <c r="C709" s="11" t="s">
        <v>75</v>
      </c>
      <c r="D709" s="11" t="s">
        <v>817</v>
      </c>
      <c r="E709" s="11">
        <v>0.50499928161494245</v>
      </c>
    </row>
    <row r="710" spans="1:5" ht="24.75">
      <c r="A710" s="11" t="s">
        <v>114</v>
      </c>
      <c r="B710" s="11" t="s">
        <v>84</v>
      </c>
      <c r="C710" s="11" t="s">
        <v>75</v>
      </c>
      <c r="D710" s="11" t="s">
        <v>818</v>
      </c>
      <c r="E710" s="11">
        <v>121.98914820836669</v>
      </c>
    </row>
    <row r="711" spans="1:5" ht="24.75">
      <c r="A711" s="11" t="s">
        <v>114</v>
      </c>
      <c r="B711" s="11" t="s">
        <v>84</v>
      </c>
      <c r="C711" s="11" t="s">
        <v>75</v>
      </c>
      <c r="D711" s="11" t="s">
        <v>819</v>
      </c>
      <c r="E711" s="11">
        <v>119.37289844531981</v>
      </c>
    </row>
    <row r="712" spans="1:5" ht="24.75">
      <c r="A712" s="11" t="s">
        <v>114</v>
      </c>
      <c r="B712" s="11" t="s">
        <v>84</v>
      </c>
      <c r="C712" s="11" t="s">
        <v>75</v>
      </c>
      <c r="D712" s="11" t="s">
        <v>820</v>
      </c>
      <c r="E712" s="11">
        <v>4.4650048072279791</v>
      </c>
    </row>
    <row r="713" spans="1:5" ht="24.75">
      <c r="A713" s="11" t="s">
        <v>114</v>
      </c>
      <c r="B713" s="11" t="s">
        <v>84</v>
      </c>
      <c r="C713" s="11" t="s">
        <v>75</v>
      </c>
      <c r="D713" s="11" t="s">
        <v>821</v>
      </c>
      <c r="E713" s="11">
        <v>4.4650048072279818</v>
      </c>
    </row>
    <row r="714" spans="1:5" ht="24.75">
      <c r="A714" s="11" t="s">
        <v>114</v>
      </c>
      <c r="B714" s="11" t="s">
        <v>84</v>
      </c>
      <c r="C714" s="11" t="s">
        <v>75</v>
      </c>
      <c r="D714" s="11" t="s">
        <v>822</v>
      </c>
      <c r="E714" s="11">
        <v>0.42419927813603048</v>
      </c>
    </row>
    <row r="715" spans="1:5" ht="24.75">
      <c r="A715" s="11" t="s">
        <v>114</v>
      </c>
      <c r="B715" s="11" t="s">
        <v>84</v>
      </c>
      <c r="C715" s="11" t="s">
        <v>75</v>
      </c>
      <c r="D715" s="11" t="s">
        <v>823</v>
      </c>
      <c r="E715" s="11">
        <v>0.50499928161494745</v>
      </c>
    </row>
    <row r="716" spans="1:5" ht="24.75">
      <c r="A716" s="11" t="s">
        <v>114</v>
      </c>
      <c r="B716" s="11" t="s">
        <v>84</v>
      </c>
      <c r="C716" s="11" t="s">
        <v>75</v>
      </c>
      <c r="D716" s="11" t="s">
        <v>824</v>
      </c>
      <c r="E716" s="11">
        <v>4.4650048072279844</v>
      </c>
    </row>
    <row r="717" spans="1:5" ht="24.75">
      <c r="A717" s="11" t="s">
        <v>114</v>
      </c>
      <c r="B717" s="11" t="s">
        <v>84</v>
      </c>
      <c r="C717" s="11" t="s">
        <v>75</v>
      </c>
      <c r="D717" s="11" t="s">
        <v>825</v>
      </c>
      <c r="E717" s="11">
        <v>4.4650048072279835</v>
      </c>
    </row>
    <row r="718" spans="1:5" ht="24.75">
      <c r="A718" s="11" t="s">
        <v>114</v>
      </c>
      <c r="B718" s="11" t="s">
        <v>84</v>
      </c>
      <c r="C718" s="11" t="s">
        <v>75</v>
      </c>
      <c r="D718" s="11" t="s">
        <v>826</v>
      </c>
      <c r="E718" s="11">
        <v>0.42419927813600755</v>
      </c>
    </row>
    <row r="719" spans="1:5" ht="24.75">
      <c r="A719" s="11" t="s">
        <v>114</v>
      </c>
      <c r="B719" s="11" t="s">
        <v>84</v>
      </c>
      <c r="C719" s="11" t="s">
        <v>75</v>
      </c>
      <c r="D719" s="11" t="s">
        <v>827</v>
      </c>
      <c r="E719" s="11">
        <v>0.50499928161493124</v>
      </c>
    </row>
    <row r="720" spans="1:5" ht="24.75">
      <c r="A720" s="11" t="s">
        <v>114</v>
      </c>
      <c r="B720" s="11" t="s">
        <v>84</v>
      </c>
      <c r="C720" s="11" t="s">
        <v>75</v>
      </c>
      <c r="D720" s="11" t="s">
        <v>828</v>
      </c>
      <c r="E720" s="11">
        <v>4.4650048072279702</v>
      </c>
    </row>
    <row r="721" spans="1:5" ht="24.75">
      <c r="A721" s="11" t="s">
        <v>114</v>
      </c>
      <c r="B721" s="11" t="s">
        <v>84</v>
      </c>
      <c r="C721" s="11" t="s">
        <v>75</v>
      </c>
      <c r="D721" s="11" t="s">
        <v>829</v>
      </c>
      <c r="E721" s="11">
        <v>4.4650048072279835</v>
      </c>
    </row>
    <row r="722" spans="1:5" ht="24.75">
      <c r="A722" s="11" t="s">
        <v>114</v>
      </c>
      <c r="B722" s="11" t="s">
        <v>84</v>
      </c>
      <c r="C722" s="11" t="s">
        <v>75</v>
      </c>
      <c r="D722" s="11" t="s">
        <v>830</v>
      </c>
      <c r="E722" s="11">
        <v>0.42419927813603053</v>
      </c>
    </row>
    <row r="723" spans="1:5" ht="24.75">
      <c r="A723" s="11" t="s">
        <v>114</v>
      </c>
      <c r="B723" s="11" t="s">
        <v>84</v>
      </c>
      <c r="C723" s="11" t="s">
        <v>75</v>
      </c>
      <c r="D723" s="11" t="s">
        <v>831</v>
      </c>
      <c r="E723" s="11">
        <v>0.50499928161495655</v>
      </c>
    </row>
    <row r="724" spans="1:5" ht="24.75">
      <c r="A724" s="11" t="s">
        <v>114</v>
      </c>
      <c r="B724" s="11" t="s">
        <v>84</v>
      </c>
      <c r="C724" s="11" t="s">
        <v>75</v>
      </c>
      <c r="D724" s="11" t="s">
        <v>832</v>
      </c>
      <c r="E724" s="11">
        <v>112.72068430362177</v>
      </c>
    </row>
    <row r="725" spans="1:5" ht="24.75">
      <c r="A725" s="11" t="s">
        <v>114</v>
      </c>
      <c r="B725" s="11" t="s">
        <v>84</v>
      </c>
      <c r="C725" s="11" t="s">
        <v>75</v>
      </c>
      <c r="D725" s="11" t="s">
        <v>833</v>
      </c>
      <c r="E725" s="11">
        <v>39.286087868670975</v>
      </c>
    </row>
    <row r="726" spans="1:5">
      <c r="A726" s="1" t="s">
        <v>64</v>
      </c>
      <c r="B726" s="1" t="s">
        <v>64</v>
      </c>
      <c r="C726" s="1">
        <f>SUBTOTAL(103,Elements10111[Elemento])</f>
        <v>719</v>
      </c>
      <c r="D726" s="1" t="s">
        <v>64</v>
      </c>
      <c r="E726" s="1">
        <f>SUBTOTAL(109,Elements10111[Totais:])</f>
        <v>6264.2502697843556</v>
      </c>
    </row>
  </sheetData>
  <mergeCells count="3">
    <mergeCell ref="A1:E2"/>
    <mergeCell ref="A4:E4"/>
    <mergeCell ref="A5:E5"/>
  </mergeCells>
  <hyperlinks>
    <hyperlink ref="A1" location="'10.1.1'!A1" display="EMBOCO COM ARGAMASSA DE CIMENTO E AREIA,NO TRACO 1:4 COM 1,5 CM DE ESPESSURA,INCLUSIVE CHAPISCO DE CIMENTO E AREIA,NO TRA CO 1:3" xr:uid="{00000000-0004-0000-0C00-000000000000}"/>
    <hyperlink ref="B1" location="'10.1.1'!A1" display="EMBOCO COM ARGAMASSA DE CIMENTO E AREIA,NO TRACO 1:4 COM 1,5 CM DE ESPESSURA,INCLUSIVE CHAPISCO DE CIMENTO E AREIA,NO TRA CO 1:3" xr:uid="{00000000-0004-0000-0C00-000001000000}"/>
    <hyperlink ref="C1" location="'10.1.1'!A1" display="EMBOCO COM ARGAMASSA DE CIMENTO E AREIA,NO TRACO 1:4 COM 1,5 CM DE ESPESSURA,INCLUSIVE CHAPISCO DE CIMENTO E AREIA,NO TRA CO 1:3" xr:uid="{00000000-0004-0000-0C00-000002000000}"/>
    <hyperlink ref="D1" location="'10.1.1'!A1" display="EMBOCO COM ARGAMASSA DE CIMENTO E AREIA,NO TRACO 1:4 COM 1,5 CM DE ESPESSURA,INCLUSIVE CHAPISCO DE CIMENTO E AREIA,NO TRA CO 1:3" xr:uid="{00000000-0004-0000-0C00-000003000000}"/>
    <hyperlink ref="E1" location="'10.1.1'!A1" display="EMBOCO COM ARGAMASSA DE CIMENTO E AREIA,NO TRACO 1:4 COM 1,5 CM DE ESPESSURA,INCLUSIVE CHAPISCO DE CIMENTO E AREIA,NO TRA CO 1:3" xr:uid="{00000000-0004-0000-0C00-000004000000}"/>
    <hyperlink ref="A2" location="'10.1.1'!A1" display="EMBOCO COM ARGAMASSA DE CIMENTO E AREIA,NO TRACO 1:4 COM 1,5 CM DE ESPESSURA,INCLUSIVE CHAPISCO DE CIMENTO E AREIA,NO TRA CO 1:3" xr:uid="{00000000-0004-0000-0C00-000005000000}"/>
    <hyperlink ref="B2" location="'10.1.1'!A1" display="EMBOCO COM ARGAMASSA DE CIMENTO E AREIA,NO TRACO 1:4 COM 1,5 CM DE ESPESSURA,INCLUSIVE CHAPISCO DE CIMENTO E AREIA,NO TRA CO 1:3" xr:uid="{00000000-0004-0000-0C00-000006000000}"/>
    <hyperlink ref="C2" location="'10.1.1'!A1" display="EMBOCO COM ARGAMASSA DE CIMENTO E AREIA,NO TRACO 1:4 COM 1,5 CM DE ESPESSURA,INCLUSIVE CHAPISCO DE CIMENTO E AREIA,NO TRA CO 1:3" xr:uid="{00000000-0004-0000-0C00-000007000000}"/>
    <hyperlink ref="D2" location="'10.1.1'!A1" display="EMBOCO COM ARGAMASSA DE CIMENTO E AREIA,NO TRACO 1:4 COM 1,5 CM DE ESPESSURA,INCLUSIVE CHAPISCO DE CIMENTO E AREIA,NO TRA CO 1:3" xr:uid="{00000000-0004-0000-0C00-000008000000}"/>
    <hyperlink ref="E2" location="'10.1.1'!A1" display="EMBOCO COM ARGAMASSA DE CIMENTO E AREIA,NO TRACO 1:4 COM 1,5 CM DE ESPESSURA,INCLUSIVE CHAPISCO DE CIMENTO E AREIA,NO TRA CO 1:3" xr:uid="{00000000-0004-0000-0C00-000009000000}"/>
    <hyperlink ref="A4" location="'10.1.1'!A1" display="Paredes (Área)" xr:uid="{00000000-0004-0000-0C00-00000A000000}"/>
    <hyperlink ref="B4" location="'10.1.1'!A1" display="Paredes (Área)" xr:uid="{00000000-0004-0000-0C00-00000B000000}"/>
    <hyperlink ref="C4" location="'10.1.1'!A1" display="Paredes (Área)" xr:uid="{00000000-0004-0000-0C00-00000C000000}"/>
    <hyperlink ref="D4" location="'10.1.1'!A1" display="Paredes (Área)" xr:uid="{00000000-0004-0000-0C00-00000D000000}"/>
    <hyperlink ref="E4" location="'10.1.1'!A1" display="Paredes (Área)" xr:uid="{00000000-0004-0000-0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25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20</v>
      </c>
      <c r="B1" s="23" t="s">
        <v>20</v>
      </c>
      <c r="C1" s="23" t="s">
        <v>20</v>
      </c>
      <c r="D1" s="23" t="s">
        <v>20</v>
      </c>
      <c r="E1" s="23" t="s">
        <v>20</v>
      </c>
    </row>
    <row r="2" spans="1:5">
      <c r="A2" s="23" t="s">
        <v>20</v>
      </c>
      <c r="B2" s="23" t="s">
        <v>20</v>
      </c>
      <c r="C2" s="23" t="s">
        <v>20</v>
      </c>
      <c r="D2" s="23" t="s">
        <v>20</v>
      </c>
      <c r="E2" s="23" t="s">
        <v>20</v>
      </c>
    </row>
    <row r="4" spans="1:5">
      <c r="A4" s="18" t="s">
        <v>63</v>
      </c>
      <c r="B4" s="18" t="s">
        <v>63</v>
      </c>
      <c r="C4" s="18" t="s">
        <v>63</v>
      </c>
      <c r="D4" s="18" t="s">
        <v>63</v>
      </c>
      <c r="E4" s="18" t="s">
        <v>63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79</v>
      </c>
      <c r="D7" s="11" t="s">
        <v>834</v>
      </c>
      <c r="E7" s="11">
        <v>2.3101576694418466</v>
      </c>
    </row>
    <row r="8" spans="1:5" ht="24.75">
      <c r="A8" s="11" t="s">
        <v>114</v>
      </c>
      <c r="B8" s="11" t="s">
        <v>84</v>
      </c>
      <c r="C8" s="11" t="s">
        <v>79</v>
      </c>
      <c r="D8" s="11" t="s">
        <v>835</v>
      </c>
      <c r="E8" s="11">
        <v>2.1073223814929531</v>
      </c>
    </row>
    <row r="9" spans="1:5" ht="24.75">
      <c r="A9" s="11" t="s">
        <v>114</v>
      </c>
      <c r="B9" s="11" t="s">
        <v>84</v>
      </c>
      <c r="C9" s="11" t="s">
        <v>79</v>
      </c>
      <c r="D9" s="11" t="s">
        <v>836</v>
      </c>
      <c r="E9" s="11">
        <v>0.3765596719783591</v>
      </c>
    </row>
    <row r="10" spans="1:5" ht="24.75">
      <c r="A10" s="11" t="s">
        <v>114</v>
      </c>
      <c r="B10" s="11" t="s">
        <v>84</v>
      </c>
      <c r="C10" s="11" t="s">
        <v>77</v>
      </c>
      <c r="D10" s="11" t="s">
        <v>837</v>
      </c>
      <c r="E10" s="11">
        <v>0.14449922437516818</v>
      </c>
    </row>
    <row r="11" spans="1:5" ht="24.75">
      <c r="A11" s="11" t="s">
        <v>114</v>
      </c>
      <c r="B11" s="11" t="s">
        <v>84</v>
      </c>
      <c r="C11" s="11" t="s">
        <v>77</v>
      </c>
      <c r="D11" s="11" t="s">
        <v>838</v>
      </c>
      <c r="E11" s="11">
        <v>21.911440700137341</v>
      </c>
    </row>
    <row r="12" spans="1:5" ht="24.75">
      <c r="A12" s="11" t="s">
        <v>114</v>
      </c>
      <c r="B12" s="11" t="s">
        <v>84</v>
      </c>
      <c r="C12" s="11" t="s">
        <v>77</v>
      </c>
      <c r="D12" s="11" t="s">
        <v>839</v>
      </c>
      <c r="E12" s="11">
        <v>10.701599741724195</v>
      </c>
    </row>
    <row r="13" spans="1:5" ht="24.75">
      <c r="A13" s="11" t="s">
        <v>114</v>
      </c>
      <c r="B13" s="11" t="s">
        <v>84</v>
      </c>
      <c r="C13" s="11" t="s">
        <v>77</v>
      </c>
      <c r="D13" s="11" t="s">
        <v>840</v>
      </c>
      <c r="E13" s="11">
        <v>1.6638030044361936</v>
      </c>
    </row>
    <row r="14" spans="1:5" ht="24.75">
      <c r="A14" s="11" t="s">
        <v>114</v>
      </c>
      <c r="B14" s="11" t="s">
        <v>84</v>
      </c>
      <c r="C14" s="11" t="s">
        <v>77</v>
      </c>
      <c r="D14" s="11" t="s">
        <v>841</v>
      </c>
      <c r="E14" s="11">
        <v>14.48070201091554</v>
      </c>
    </row>
    <row r="15" spans="1:5" ht="24.75">
      <c r="A15" s="11" t="s">
        <v>114</v>
      </c>
      <c r="B15" s="11" t="s">
        <v>84</v>
      </c>
      <c r="C15" s="11" t="s">
        <v>77</v>
      </c>
      <c r="D15" s="11" t="s">
        <v>842</v>
      </c>
      <c r="E15" s="11">
        <v>1.6497023157490744</v>
      </c>
    </row>
    <row r="16" spans="1:5" ht="24.75">
      <c r="A16" s="11" t="s">
        <v>114</v>
      </c>
      <c r="B16" s="11" t="s">
        <v>84</v>
      </c>
      <c r="C16" s="11" t="s">
        <v>77</v>
      </c>
      <c r="D16" s="11" t="s">
        <v>843</v>
      </c>
      <c r="E16" s="11">
        <v>14.466601322228419</v>
      </c>
    </row>
    <row r="17" spans="1:5" ht="24.75">
      <c r="A17" s="11" t="s">
        <v>114</v>
      </c>
      <c r="B17" s="11" t="s">
        <v>84</v>
      </c>
      <c r="C17" s="11" t="s">
        <v>77</v>
      </c>
      <c r="D17" s="11" t="s">
        <v>844</v>
      </c>
      <c r="E17" s="11">
        <v>1.6638030044361936</v>
      </c>
    </row>
    <row r="18" spans="1:5" ht="24.75">
      <c r="A18" s="11" t="s">
        <v>114</v>
      </c>
      <c r="B18" s="11" t="s">
        <v>84</v>
      </c>
      <c r="C18" s="11" t="s">
        <v>77</v>
      </c>
      <c r="D18" s="11" t="s">
        <v>845</v>
      </c>
      <c r="E18" s="11">
        <v>14.480702010915524</v>
      </c>
    </row>
    <row r="19" spans="1:5" ht="24.75">
      <c r="A19" s="11" t="s">
        <v>114</v>
      </c>
      <c r="B19" s="11" t="s">
        <v>84</v>
      </c>
      <c r="C19" s="11" t="s">
        <v>77</v>
      </c>
      <c r="D19" s="11" t="s">
        <v>846</v>
      </c>
      <c r="E19" s="11">
        <v>1.6497023157490744</v>
      </c>
    </row>
    <row r="20" spans="1:5" ht="24.75">
      <c r="A20" s="11" t="s">
        <v>114</v>
      </c>
      <c r="B20" s="11" t="s">
        <v>84</v>
      </c>
      <c r="C20" s="11" t="s">
        <v>77</v>
      </c>
      <c r="D20" s="11" t="s">
        <v>847</v>
      </c>
      <c r="E20" s="11">
        <v>14.466601322228403</v>
      </c>
    </row>
    <row r="21" spans="1:5" ht="24.75">
      <c r="A21" s="11" t="s">
        <v>114</v>
      </c>
      <c r="B21" s="11" t="s">
        <v>84</v>
      </c>
      <c r="C21" s="11" t="s">
        <v>77</v>
      </c>
      <c r="D21" s="11" t="s">
        <v>848</v>
      </c>
      <c r="E21" s="11">
        <v>0.13509946582014412</v>
      </c>
    </row>
    <row r="22" spans="1:5" ht="24.75">
      <c r="A22" s="11" t="s">
        <v>114</v>
      </c>
      <c r="B22" s="11" t="s">
        <v>84</v>
      </c>
      <c r="C22" s="11" t="s">
        <v>77</v>
      </c>
      <c r="D22" s="11" t="s">
        <v>849</v>
      </c>
      <c r="E22" s="11">
        <v>6.2589524341622669</v>
      </c>
    </row>
    <row r="23" spans="1:5" ht="24.75">
      <c r="A23" s="11" t="s">
        <v>114</v>
      </c>
      <c r="B23" s="11" t="s">
        <v>84</v>
      </c>
      <c r="C23" s="11" t="s">
        <v>77</v>
      </c>
      <c r="D23" s="11" t="s">
        <v>850</v>
      </c>
      <c r="E23" s="11">
        <v>10.005663359420558</v>
      </c>
    </row>
    <row r="24" spans="1:5" ht="24.75">
      <c r="A24" s="11" t="s">
        <v>114</v>
      </c>
      <c r="B24" s="11" t="s">
        <v>84</v>
      </c>
      <c r="C24" s="11" t="s">
        <v>77</v>
      </c>
      <c r="D24" s="11" t="s">
        <v>851</v>
      </c>
      <c r="E24" s="11">
        <v>10.188925680765795</v>
      </c>
    </row>
    <row r="25" spans="1:5" ht="24.75">
      <c r="A25" s="11" t="s">
        <v>114</v>
      </c>
      <c r="B25" s="11" t="s">
        <v>84</v>
      </c>
      <c r="C25" s="11" t="s">
        <v>77</v>
      </c>
      <c r="D25" s="11" t="s">
        <v>852</v>
      </c>
      <c r="E25" s="11">
        <v>0.32618246618232261</v>
      </c>
    </row>
    <row r="26" spans="1:5" ht="24.75">
      <c r="A26" s="11" t="s">
        <v>114</v>
      </c>
      <c r="B26" s="11" t="s">
        <v>84</v>
      </c>
      <c r="C26" s="11" t="s">
        <v>77</v>
      </c>
      <c r="D26" s="11" t="s">
        <v>853</v>
      </c>
      <c r="E26" s="11">
        <v>1.1594269179406986</v>
      </c>
    </row>
    <row r="27" spans="1:5" ht="24.75">
      <c r="A27" s="11" t="s">
        <v>114</v>
      </c>
      <c r="B27" s="11" t="s">
        <v>84</v>
      </c>
      <c r="C27" s="11" t="s">
        <v>77</v>
      </c>
      <c r="D27" s="11" t="s">
        <v>854</v>
      </c>
      <c r="E27" s="11">
        <v>6.0123360453406862</v>
      </c>
    </row>
    <row r="28" spans="1:5" ht="24.75">
      <c r="A28" s="11" t="s">
        <v>114</v>
      </c>
      <c r="B28" s="11" t="s">
        <v>84</v>
      </c>
      <c r="C28" s="11" t="s">
        <v>77</v>
      </c>
      <c r="D28" s="11" t="s">
        <v>855</v>
      </c>
      <c r="E28" s="11">
        <v>12.232043572620043</v>
      </c>
    </row>
    <row r="29" spans="1:5" ht="24.75">
      <c r="A29" s="11" t="s">
        <v>114</v>
      </c>
      <c r="B29" s="11" t="s">
        <v>84</v>
      </c>
      <c r="C29" s="11" t="s">
        <v>77</v>
      </c>
      <c r="D29" s="11" t="s">
        <v>856</v>
      </c>
      <c r="E29" s="11">
        <v>5.663971643966069</v>
      </c>
    </row>
    <row r="30" spans="1:5" ht="24.75">
      <c r="A30" s="11" t="s">
        <v>114</v>
      </c>
      <c r="B30" s="11" t="s">
        <v>84</v>
      </c>
      <c r="C30" s="11" t="s">
        <v>77</v>
      </c>
      <c r="D30" s="11" t="s">
        <v>857</v>
      </c>
      <c r="E30" s="11">
        <v>3.0603927842338217</v>
      </c>
    </row>
    <row r="31" spans="1:5" ht="24.75">
      <c r="A31" s="11" t="s">
        <v>114</v>
      </c>
      <c r="B31" s="11" t="s">
        <v>84</v>
      </c>
      <c r="C31" s="11" t="s">
        <v>77</v>
      </c>
      <c r="D31" s="11" t="s">
        <v>858</v>
      </c>
      <c r="E31" s="11">
        <v>5.6583313681892937</v>
      </c>
    </row>
    <row r="32" spans="1:5" ht="24.75">
      <c r="A32" s="11" t="s">
        <v>114</v>
      </c>
      <c r="B32" s="11" t="s">
        <v>84</v>
      </c>
      <c r="C32" s="11" t="s">
        <v>77</v>
      </c>
      <c r="D32" s="11" t="s">
        <v>859</v>
      </c>
      <c r="E32" s="11">
        <v>6.0727526383978079</v>
      </c>
    </row>
    <row r="33" spans="1:5" ht="24.75">
      <c r="A33" s="11" t="s">
        <v>114</v>
      </c>
      <c r="B33" s="11" t="s">
        <v>84</v>
      </c>
      <c r="C33" s="11" t="s">
        <v>77</v>
      </c>
      <c r="D33" s="11" t="s">
        <v>860</v>
      </c>
      <c r="E33" s="11">
        <v>12.037920764099395</v>
      </c>
    </row>
    <row r="34" spans="1:5" ht="24.75">
      <c r="A34" s="11" t="s">
        <v>114</v>
      </c>
      <c r="B34" s="11" t="s">
        <v>84</v>
      </c>
      <c r="C34" s="11" t="s">
        <v>77</v>
      </c>
      <c r="D34" s="11" t="s">
        <v>861</v>
      </c>
      <c r="E34" s="11">
        <v>1.1387240668637439</v>
      </c>
    </row>
    <row r="35" spans="1:5" ht="24.75">
      <c r="A35" s="11" t="s">
        <v>114</v>
      </c>
      <c r="B35" s="11" t="s">
        <v>84</v>
      </c>
      <c r="C35" s="11" t="s">
        <v>77</v>
      </c>
      <c r="D35" s="11" t="s">
        <v>862</v>
      </c>
      <c r="E35" s="11">
        <v>0.66511797519541571</v>
      </c>
    </row>
    <row r="36" spans="1:5" ht="24.75">
      <c r="A36" s="11" t="s">
        <v>114</v>
      </c>
      <c r="B36" s="11" t="s">
        <v>84</v>
      </c>
      <c r="C36" s="11" t="s">
        <v>77</v>
      </c>
      <c r="D36" s="11" t="s">
        <v>863</v>
      </c>
      <c r="E36" s="11">
        <v>3.277683232669955</v>
      </c>
    </row>
    <row r="37" spans="1:5" ht="24.75">
      <c r="A37" s="11" t="s">
        <v>114</v>
      </c>
      <c r="B37" s="11" t="s">
        <v>84</v>
      </c>
      <c r="C37" s="11" t="s">
        <v>77</v>
      </c>
      <c r="D37" s="11" t="s">
        <v>864</v>
      </c>
      <c r="E37" s="11">
        <v>1.1275235194625606</v>
      </c>
    </row>
    <row r="38" spans="1:5" ht="24.75">
      <c r="A38" s="11" t="s">
        <v>114</v>
      </c>
      <c r="B38" s="11" t="s">
        <v>84</v>
      </c>
      <c r="C38" s="11" t="s">
        <v>77</v>
      </c>
      <c r="D38" s="11" t="s">
        <v>865</v>
      </c>
      <c r="E38" s="11">
        <v>12.099446568261753</v>
      </c>
    </row>
    <row r="39" spans="1:5" ht="24.75">
      <c r="A39" s="11" t="s">
        <v>114</v>
      </c>
      <c r="B39" s="11" t="s">
        <v>84</v>
      </c>
      <c r="C39" s="11" t="s">
        <v>77</v>
      </c>
      <c r="D39" s="11" t="s">
        <v>866</v>
      </c>
      <c r="E39" s="11">
        <v>10.250400521351416</v>
      </c>
    </row>
    <row r="40" spans="1:5" ht="24.75">
      <c r="A40" s="11" t="s">
        <v>114</v>
      </c>
      <c r="B40" s="11" t="s">
        <v>84</v>
      </c>
      <c r="C40" s="11" t="s">
        <v>77</v>
      </c>
      <c r="D40" s="11" t="s">
        <v>867</v>
      </c>
      <c r="E40" s="11">
        <v>6.7822454891106787</v>
      </c>
    </row>
    <row r="41" spans="1:5" ht="24.75">
      <c r="A41" s="11" t="s">
        <v>114</v>
      </c>
      <c r="B41" s="11" t="s">
        <v>84</v>
      </c>
      <c r="C41" s="11" t="s">
        <v>77</v>
      </c>
      <c r="D41" s="11" t="s">
        <v>868</v>
      </c>
      <c r="E41" s="11">
        <v>8.8620009171399055</v>
      </c>
    </row>
    <row r="42" spans="1:5" ht="24.75">
      <c r="A42" s="11" t="s">
        <v>114</v>
      </c>
      <c r="B42" s="11" t="s">
        <v>84</v>
      </c>
      <c r="C42" s="11" t="s">
        <v>77</v>
      </c>
      <c r="D42" s="11" t="s">
        <v>869</v>
      </c>
      <c r="E42" s="11">
        <v>5.9910911273826724</v>
      </c>
    </row>
    <row r="43" spans="1:5" ht="24.75">
      <c r="A43" s="11" t="s">
        <v>114</v>
      </c>
      <c r="B43" s="11" t="s">
        <v>84</v>
      </c>
      <c r="C43" s="11" t="s">
        <v>77</v>
      </c>
      <c r="D43" s="11" t="s">
        <v>870</v>
      </c>
      <c r="E43" s="11">
        <v>1.2112069092826663</v>
      </c>
    </row>
    <row r="44" spans="1:5" ht="24.75">
      <c r="A44" s="11" t="s">
        <v>114</v>
      </c>
      <c r="B44" s="11" t="s">
        <v>84</v>
      </c>
      <c r="C44" s="11" t="s">
        <v>77</v>
      </c>
      <c r="D44" s="11" t="s">
        <v>871</v>
      </c>
      <c r="E44" s="11">
        <v>0.28004275061710909</v>
      </c>
    </row>
    <row r="45" spans="1:5" ht="24.75">
      <c r="A45" s="11" t="s">
        <v>114</v>
      </c>
      <c r="B45" s="11" t="s">
        <v>84</v>
      </c>
      <c r="C45" s="11" t="s">
        <v>77</v>
      </c>
      <c r="D45" s="11" t="s">
        <v>872</v>
      </c>
      <c r="E45" s="11">
        <v>10.194641135953782</v>
      </c>
    </row>
    <row r="46" spans="1:5" ht="24.75">
      <c r="A46" s="11" t="s">
        <v>114</v>
      </c>
      <c r="B46" s="11" t="s">
        <v>84</v>
      </c>
      <c r="C46" s="11" t="s">
        <v>77</v>
      </c>
      <c r="D46" s="11" t="s">
        <v>873</v>
      </c>
      <c r="E46" s="11">
        <v>9.8947006156137611</v>
      </c>
    </row>
    <row r="47" spans="1:5" ht="24.75">
      <c r="A47" s="11" t="s">
        <v>114</v>
      </c>
      <c r="B47" s="11" t="s">
        <v>84</v>
      </c>
      <c r="C47" s="11" t="s">
        <v>77</v>
      </c>
      <c r="D47" s="11" t="s">
        <v>874</v>
      </c>
      <c r="E47" s="11">
        <v>12.237819830394212</v>
      </c>
    </row>
    <row r="48" spans="1:5" ht="24.75">
      <c r="A48" s="11" t="s">
        <v>114</v>
      </c>
      <c r="B48" s="11" t="s">
        <v>84</v>
      </c>
      <c r="C48" s="11" t="s">
        <v>77</v>
      </c>
      <c r="D48" s="11" t="s">
        <v>875</v>
      </c>
      <c r="E48" s="11">
        <v>11.561281905236109</v>
      </c>
    </row>
    <row r="49" spans="1:5" ht="24.75">
      <c r="A49" s="11" t="s">
        <v>114</v>
      </c>
      <c r="B49" s="11" t="s">
        <v>84</v>
      </c>
      <c r="C49" s="11" t="s">
        <v>77</v>
      </c>
      <c r="D49" s="11" t="s">
        <v>876</v>
      </c>
      <c r="E49" s="11">
        <v>10.068125124489125</v>
      </c>
    </row>
    <row r="50" spans="1:5" ht="24.75">
      <c r="A50" s="11" t="s">
        <v>114</v>
      </c>
      <c r="B50" s="11" t="s">
        <v>84</v>
      </c>
      <c r="C50" s="11" t="s">
        <v>77</v>
      </c>
      <c r="D50" s="11" t="s">
        <v>877</v>
      </c>
      <c r="E50" s="11">
        <v>7.9596183556485229</v>
      </c>
    </row>
    <row r="51" spans="1:5" ht="24.75">
      <c r="A51" s="11" t="s">
        <v>114</v>
      </c>
      <c r="B51" s="11" t="s">
        <v>84</v>
      </c>
      <c r="C51" s="11" t="s">
        <v>77</v>
      </c>
      <c r="D51" s="11" t="s">
        <v>878</v>
      </c>
      <c r="E51" s="11">
        <v>4.1304007795014837</v>
      </c>
    </row>
    <row r="52" spans="1:5" ht="24.75">
      <c r="A52" s="11" t="s">
        <v>114</v>
      </c>
      <c r="B52" s="11" t="s">
        <v>84</v>
      </c>
      <c r="C52" s="11" t="s">
        <v>77</v>
      </c>
      <c r="D52" s="11" t="s">
        <v>879</v>
      </c>
      <c r="E52" s="11">
        <v>0.98560016357562896</v>
      </c>
    </row>
    <row r="53" spans="1:5" ht="24.75">
      <c r="A53" s="11" t="s">
        <v>114</v>
      </c>
      <c r="B53" s="11" t="s">
        <v>84</v>
      </c>
      <c r="C53" s="11" t="s">
        <v>77</v>
      </c>
      <c r="D53" s="11" t="s">
        <v>880</v>
      </c>
      <c r="E53" s="11">
        <v>0.73500005516508771</v>
      </c>
    </row>
    <row r="54" spans="1:5" ht="24.75">
      <c r="A54" s="11" t="s">
        <v>114</v>
      </c>
      <c r="B54" s="11" t="s">
        <v>84</v>
      </c>
      <c r="C54" s="11" t="s">
        <v>77</v>
      </c>
      <c r="D54" s="11" t="s">
        <v>881</v>
      </c>
      <c r="E54" s="11">
        <v>10.218154276193326</v>
      </c>
    </row>
    <row r="55" spans="1:5" ht="24.75">
      <c r="A55" s="11" t="s">
        <v>114</v>
      </c>
      <c r="B55" s="11" t="s">
        <v>84</v>
      </c>
      <c r="C55" s="11" t="s">
        <v>77</v>
      </c>
      <c r="D55" s="11" t="s">
        <v>882</v>
      </c>
      <c r="E55" s="11">
        <v>4.5314680717322497</v>
      </c>
    </row>
    <row r="56" spans="1:5" ht="24.75">
      <c r="A56" s="11" t="s">
        <v>114</v>
      </c>
      <c r="B56" s="11" t="s">
        <v>84</v>
      </c>
      <c r="C56" s="11" t="s">
        <v>77</v>
      </c>
      <c r="D56" s="11" t="s">
        <v>883</v>
      </c>
      <c r="E56" s="11">
        <v>0.12397903946204575</v>
      </c>
    </row>
    <row r="57" spans="1:5" ht="24.75">
      <c r="A57" s="11" t="s">
        <v>114</v>
      </c>
      <c r="B57" s="11" t="s">
        <v>84</v>
      </c>
      <c r="C57" s="11" t="s">
        <v>77</v>
      </c>
      <c r="D57" s="11" t="s">
        <v>884</v>
      </c>
      <c r="E57" s="11">
        <v>0.39558281577605214</v>
      </c>
    </row>
    <row r="58" spans="1:5" ht="24.75">
      <c r="A58" s="11" t="s">
        <v>114</v>
      </c>
      <c r="B58" s="11" t="s">
        <v>84</v>
      </c>
      <c r="C58" s="11" t="s">
        <v>77</v>
      </c>
      <c r="D58" s="11" t="s">
        <v>885</v>
      </c>
      <c r="E58" s="11">
        <v>4.1584005105628625</v>
      </c>
    </row>
    <row r="59" spans="1:5" ht="24.75">
      <c r="A59" s="11" t="s">
        <v>114</v>
      </c>
      <c r="B59" s="11" t="s">
        <v>84</v>
      </c>
      <c r="C59" s="11" t="s">
        <v>77</v>
      </c>
      <c r="D59" s="11" t="s">
        <v>886</v>
      </c>
      <c r="E59" s="11">
        <v>0.83719979179664028</v>
      </c>
    </row>
    <row r="60" spans="1:5" ht="24.75">
      <c r="A60" s="11" t="s">
        <v>114</v>
      </c>
      <c r="B60" s="11" t="s">
        <v>84</v>
      </c>
      <c r="C60" s="11" t="s">
        <v>77</v>
      </c>
      <c r="D60" s="11" t="s">
        <v>887</v>
      </c>
      <c r="E60" s="11">
        <v>0.95619981976898794</v>
      </c>
    </row>
    <row r="61" spans="1:5" ht="24.75">
      <c r="A61" s="11" t="s">
        <v>114</v>
      </c>
      <c r="B61" s="11" t="s">
        <v>84</v>
      </c>
      <c r="C61" s="11" t="s">
        <v>77</v>
      </c>
      <c r="D61" s="11" t="s">
        <v>888</v>
      </c>
      <c r="E61" s="11">
        <v>4.3852005275847956</v>
      </c>
    </row>
    <row r="62" spans="1:5" ht="24.75">
      <c r="A62" s="11" t="s">
        <v>114</v>
      </c>
      <c r="B62" s="11" t="s">
        <v>84</v>
      </c>
      <c r="C62" s="11" t="s">
        <v>77</v>
      </c>
      <c r="D62" s="11" t="s">
        <v>889</v>
      </c>
      <c r="E62" s="11">
        <v>4.7912005580580166</v>
      </c>
    </row>
    <row r="63" spans="1:5" ht="24.75">
      <c r="A63" s="11" t="s">
        <v>114</v>
      </c>
      <c r="B63" s="11" t="s">
        <v>84</v>
      </c>
      <c r="C63" s="11" t="s">
        <v>77</v>
      </c>
      <c r="D63" s="11" t="s">
        <v>890</v>
      </c>
      <c r="E63" s="11">
        <v>23.700602118223959</v>
      </c>
    </row>
    <row r="64" spans="1:5" ht="24.75">
      <c r="A64" s="11" t="s">
        <v>114</v>
      </c>
      <c r="B64" s="11" t="s">
        <v>84</v>
      </c>
      <c r="C64" s="11" t="s">
        <v>77</v>
      </c>
      <c r="D64" s="11" t="s">
        <v>891</v>
      </c>
      <c r="E64" s="11">
        <v>0.96180009346925233</v>
      </c>
    </row>
    <row r="65" spans="1:5" ht="24.75">
      <c r="A65" s="11" t="s">
        <v>114</v>
      </c>
      <c r="B65" s="11" t="s">
        <v>84</v>
      </c>
      <c r="C65" s="11" t="s">
        <v>77</v>
      </c>
      <c r="D65" s="11" t="s">
        <v>892</v>
      </c>
      <c r="E65" s="11">
        <v>0.83159951809589228</v>
      </c>
    </row>
    <row r="66" spans="1:5" ht="24.75">
      <c r="A66" s="11" t="s">
        <v>114</v>
      </c>
      <c r="B66" s="11" t="s">
        <v>84</v>
      </c>
      <c r="C66" s="11" t="s">
        <v>77</v>
      </c>
      <c r="D66" s="11" t="s">
        <v>893</v>
      </c>
      <c r="E66" s="11">
        <v>4.6673005487584867</v>
      </c>
    </row>
    <row r="67" spans="1:5" ht="24.75">
      <c r="A67" s="11" t="s">
        <v>114</v>
      </c>
      <c r="B67" s="11" t="s">
        <v>84</v>
      </c>
      <c r="C67" s="11" t="s">
        <v>77</v>
      </c>
      <c r="D67" s="11" t="s">
        <v>894</v>
      </c>
      <c r="E67" s="11">
        <v>4.479701078997957</v>
      </c>
    </row>
    <row r="68" spans="1:5" ht="24.75">
      <c r="A68" s="11" t="s">
        <v>114</v>
      </c>
      <c r="B68" s="11" t="s">
        <v>84</v>
      </c>
      <c r="C68" s="11" t="s">
        <v>77</v>
      </c>
      <c r="D68" s="11" t="s">
        <v>895</v>
      </c>
      <c r="E68" s="11">
        <v>23.702002118329037</v>
      </c>
    </row>
    <row r="69" spans="1:5" ht="24.75">
      <c r="A69" s="11" t="s">
        <v>114</v>
      </c>
      <c r="B69" s="11" t="s">
        <v>84</v>
      </c>
      <c r="C69" s="11" t="s">
        <v>77</v>
      </c>
      <c r="D69" s="11" t="s">
        <v>896</v>
      </c>
      <c r="E69" s="11">
        <v>4.484601079365822</v>
      </c>
    </row>
    <row r="70" spans="1:5" ht="24.75">
      <c r="A70" s="11" t="s">
        <v>114</v>
      </c>
      <c r="B70" s="11" t="s">
        <v>84</v>
      </c>
      <c r="C70" s="11" t="s">
        <v>77</v>
      </c>
      <c r="D70" s="11" t="s">
        <v>897</v>
      </c>
      <c r="E70" s="11">
        <v>4.6721823944629275</v>
      </c>
    </row>
    <row r="71" spans="1:5" ht="24.75">
      <c r="A71" s="11" t="s">
        <v>114</v>
      </c>
      <c r="B71" s="11" t="s">
        <v>84</v>
      </c>
      <c r="C71" s="11" t="s">
        <v>77</v>
      </c>
      <c r="D71" s="11" t="s">
        <v>898</v>
      </c>
      <c r="E71" s="11">
        <v>3.4891507551775351</v>
      </c>
    </row>
    <row r="72" spans="1:5" ht="24.75">
      <c r="A72" s="11" t="s">
        <v>114</v>
      </c>
      <c r="B72" s="11" t="s">
        <v>84</v>
      </c>
      <c r="C72" s="11" t="s">
        <v>77</v>
      </c>
      <c r="D72" s="11" t="s">
        <v>899</v>
      </c>
      <c r="E72" s="11">
        <v>4.9801213026257658</v>
      </c>
    </row>
    <row r="73" spans="1:5" ht="24.75">
      <c r="A73" s="11" t="s">
        <v>114</v>
      </c>
      <c r="B73" s="11" t="s">
        <v>84</v>
      </c>
      <c r="C73" s="11" t="s">
        <v>77</v>
      </c>
      <c r="D73" s="11" t="s">
        <v>900</v>
      </c>
      <c r="E73" s="11">
        <v>0.9559795250335047</v>
      </c>
    </row>
    <row r="74" spans="1:5" ht="24.75">
      <c r="A74" s="11" t="s">
        <v>114</v>
      </c>
      <c r="B74" s="11" t="s">
        <v>84</v>
      </c>
      <c r="C74" s="11" t="s">
        <v>77</v>
      </c>
      <c r="D74" s="11" t="s">
        <v>901</v>
      </c>
      <c r="E74" s="11">
        <v>5.5455310843087178</v>
      </c>
    </row>
    <row r="75" spans="1:5" ht="24.75">
      <c r="A75" s="11" t="s">
        <v>114</v>
      </c>
      <c r="B75" s="11" t="s">
        <v>84</v>
      </c>
      <c r="C75" s="11" t="s">
        <v>77</v>
      </c>
      <c r="D75" s="11" t="s">
        <v>902</v>
      </c>
      <c r="E75" s="11">
        <v>4.9744810268485029</v>
      </c>
    </row>
    <row r="76" spans="1:5" ht="24.75">
      <c r="A76" s="11" t="s">
        <v>114</v>
      </c>
      <c r="B76" s="11" t="s">
        <v>84</v>
      </c>
      <c r="C76" s="11" t="s">
        <v>77</v>
      </c>
      <c r="D76" s="11" t="s">
        <v>903</v>
      </c>
      <c r="E76" s="11">
        <v>7.1616514285392947</v>
      </c>
    </row>
    <row r="77" spans="1:5" ht="24.75">
      <c r="A77" s="11" t="s">
        <v>114</v>
      </c>
      <c r="B77" s="11" t="s">
        <v>84</v>
      </c>
      <c r="C77" s="11" t="s">
        <v>77</v>
      </c>
      <c r="D77" s="11" t="s">
        <v>904</v>
      </c>
      <c r="E77" s="11">
        <v>3.6509076571925121</v>
      </c>
    </row>
    <row r="78" spans="1:5" ht="24.75">
      <c r="A78" s="11" t="s">
        <v>114</v>
      </c>
      <c r="B78" s="11" t="s">
        <v>84</v>
      </c>
      <c r="C78" s="11" t="s">
        <v>77</v>
      </c>
      <c r="D78" s="11" t="s">
        <v>905</v>
      </c>
      <c r="E78" s="11">
        <v>1.7717549884035908</v>
      </c>
    </row>
    <row r="79" spans="1:5" ht="24.75">
      <c r="A79" s="11" t="s">
        <v>114</v>
      </c>
      <c r="B79" s="11" t="s">
        <v>84</v>
      </c>
      <c r="C79" s="11" t="s">
        <v>77</v>
      </c>
      <c r="D79" s="11" t="s">
        <v>906</v>
      </c>
      <c r="E79" s="11">
        <v>4.175901335523009</v>
      </c>
    </row>
    <row r="80" spans="1:5" ht="24.75">
      <c r="A80" s="11" t="s">
        <v>114</v>
      </c>
      <c r="B80" s="11" t="s">
        <v>84</v>
      </c>
      <c r="C80" s="11" t="s">
        <v>77</v>
      </c>
      <c r="D80" s="11" t="s">
        <v>907</v>
      </c>
      <c r="E80" s="11">
        <v>5.1146433561043301</v>
      </c>
    </row>
    <row r="81" spans="1:5" ht="24.75">
      <c r="A81" s="11" t="s">
        <v>114</v>
      </c>
      <c r="B81" s="11" t="s">
        <v>84</v>
      </c>
      <c r="C81" s="11" t="s">
        <v>77</v>
      </c>
      <c r="D81" s="11" t="s">
        <v>908</v>
      </c>
      <c r="E81" s="11">
        <v>3.2506005610404061</v>
      </c>
    </row>
    <row r="82" spans="1:5" ht="24.75">
      <c r="A82" s="11" t="s">
        <v>114</v>
      </c>
      <c r="B82" s="11" t="s">
        <v>84</v>
      </c>
      <c r="C82" s="11" t="s">
        <v>77</v>
      </c>
      <c r="D82" s="11" t="s">
        <v>909</v>
      </c>
      <c r="E82" s="11">
        <v>17.654612252670034</v>
      </c>
    </row>
    <row r="83" spans="1:5" ht="24.75">
      <c r="A83" s="11" t="s">
        <v>114</v>
      </c>
      <c r="B83" s="11" t="s">
        <v>84</v>
      </c>
      <c r="C83" s="11" t="s">
        <v>77</v>
      </c>
      <c r="D83" s="11" t="s">
        <v>910</v>
      </c>
      <c r="E83" s="11">
        <v>11.515892312632072</v>
      </c>
    </row>
    <row r="84" spans="1:5" ht="24.75">
      <c r="A84" s="11" t="s">
        <v>114</v>
      </c>
      <c r="B84" s="11" t="s">
        <v>84</v>
      </c>
      <c r="C84" s="11" t="s">
        <v>77</v>
      </c>
      <c r="D84" s="11" t="s">
        <v>911</v>
      </c>
      <c r="E84" s="11">
        <v>12.057216711206802</v>
      </c>
    </row>
    <row r="85" spans="1:5" ht="24.75">
      <c r="A85" s="11" t="s">
        <v>114</v>
      </c>
      <c r="B85" s="11" t="s">
        <v>84</v>
      </c>
      <c r="C85" s="11" t="s">
        <v>77</v>
      </c>
      <c r="D85" s="11" t="s">
        <v>912</v>
      </c>
      <c r="E85" s="11">
        <v>4.6736010935510999</v>
      </c>
    </row>
    <row r="86" spans="1:5" ht="24.75">
      <c r="A86" s="11" t="s">
        <v>114</v>
      </c>
      <c r="B86" s="11" t="s">
        <v>84</v>
      </c>
      <c r="C86" s="11" t="s">
        <v>77</v>
      </c>
      <c r="D86" s="11" t="s">
        <v>913</v>
      </c>
      <c r="E86" s="11">
        <v>20.123802448644472</v>
      </c>
    </row>
    <row r="87" spans="1:5" ht="24.75">
      <c r="A87" s="11" t="s">
        <v>114</v>
      </c>
      <c r="B87" s="11" t="s">
        <v>84</v>
      </c>
      <c r="C87" s="11" t="s">
        <v>77</v>
      </c>
      <c r="D87" s="11" t="s">
        <v>914</v>
      </c>
      <c r="E87" s="11">
        <v>18.190202218717189</v>
      </c>
    </row>
    <row r="88" spans="1:5" ht="24.75">
      <c r="A88" s="11" t="s">
        <v>114</v>
      </c>
      <c r="B88" s="11" t="s">
        <v>84</v>
      </c>
      <c r="C88" s="11" t="s">
        <v>77</v>
      </c>
      <c r="D88" s="11" t="s">
        <v>915</v>
      </c>
      <c r="E88" s="11">
        <v>4.7912187127211219</v>
      </c>
    </row>
    <row r="89" spans="1:5" ht="24.75">
      <c r="A89" s="11" t="s">
        <v>114</v>
      </c>
      <c r="B89" s="11" t="s">
        <v>84</v>
      </c>
      <c r="C89" s="11" t="s">
        <v>77</v>
      </c>
      <c r="D89" s="11" t="s">
        <v>916</v>
      </c>
      <c r="E89" s="11">
        <v>20.150402723921317</v>
      </c>
    </row>
    <row r="90" spans="1:5" ht="24.75">
      <c r="A90" s="11" t="s">
        <v>114</v>
      </c>
      <c r="B90" s="11" t="s">
        <v>84</v>
      </c>
      <c r="C90" s="11" t="s">
        <v>77</v>
      </c>
      <c r="D90" s="11" t="s">
        <v>917</v>
      </c>
      <c r="E90" s="11">
        <v>4.3975340372903595</v>
      </c>
    </row>
    <row r="91" spans="1:5" ht="24.75">
      <c r="A91" s="11" t="s">
        <v>114</v>
      </c>
      <c r="B91" s="11" t="s">
        <v>84</v>
      </c>
      <c r="C91" s="11" t="s">
        <v>77</v>
      </c>
      <c r="D91" s="11" t="s">
        <v>918</v>
      </c>
      <c r="E91" s="11">
        <v>0.54093356512167334</v>
      </c>
    </row>
    <row r="92" spans="1:5" ht="24.75">
      <c r="A92" s="11" t="s">
        <v>114</v>
      </c>
      <c r="B92" s="11" t="s">
        <v>84</v>
      </c>
      <c r="C92" s="11" t="s">
        <v>77</v>
      </c>
      <c r="D92" s="11" t="s">
        <v>919</v>
      </c>
      <c r="E92" s="11">
        <v>4.4574670084872396</v>
      </c>
    </row>
    <row r="93" spans="1:5" ht="24.75">
      <c r="A93" s="11" t="s">
        <v>114</v>
      </c>
      <c r="B93" s="11" t="s">
        <v>84</v>
      </c>
      <c r="C93" s="11" t="s">
        <v>77</v>
      </c>
      <c r="D93" s="11" t="s">
        <v>920</v>
      </c>
      <c r="E93" s="11">
        <v>0.54093356512167334</v>
      </c>
    </row>
    <row r="94" spans="1:5" ht="24.75">
      <c r="A94" s="11" t="s">
        <v>114</v>
      </c>
      <c r="B94" s="11" t="s">
        <v>84</v>
      </c>
      <c r="C94" s="11" t="s">
        <v>77</v>
      </c>
      <c r="D94" s="11" t="s">
        <v>921</v>
      </c>
      <c r="E94" s="11">
        <v>4.3337069991988511</v>
      </c>
    </row>
    <row r="95" spans="1:5" ht="24.75">
      <c r="A95" s="11" t="s">
        <v>114</v>
      </c>
      <c r="B95" s="11" t="s">
        <v>84</v>
      </c>
      <c r="C95" s="11" t="s">
        <v>77</v>
      </c>
      <c r="D95" s="11" t="s">
        <v>922</v>
      </c>
      <c r="E95" s="11">
        <v>0.54093356512167634</v>
      </c>
    </row>
    <row r="96" spans="1:5" ht="24.75">
      <c r="A96" s="11" t="s">
        <v>114</v>
      </c>
      <c r="B96" s="11" t="s">
        <v>84</v>
      </c>
      <c r="C96" s="11" t="s">
        <v>77</v>
      </c>
      <c r="D96" s="11" t="s">
        <v>923</v>
      </c>
      <c r="E96" s="11">
        <v>4.2105749747905152</v>
      </c>
    </row>
    <row r="97" spans="1:5" ht="24.75">
      <c r="A97" s="11" t="s">
        <v>114</v>
      </c>
      <c r="B97" s="11" t="s">
        <v>84</v>
      </c>
      <c r="C97" s="11" t="s">
        <v>77</v>
      </c>
      <c r="D97" s="11" t="s">
        <v>924</v>
      </c>
      <c r="E97" s="11">
        <v>5.4461409530839671</v>
      </c>
    </row>
    <row r="98" spans="1:5" ht="24.75">
      <c r="A98" s="11" t="s">
        <v>114</v>
      </c>
      <c r="B98" s="11" t="s">
        <v>84</v>
      </c>
      <c r="C98" s="11" t="s">
        <v>77</v>
      </c>
      <c r="D98" s="11" t="s">
        <v>925</v>
      </c>
      <c r="E98" s="11">
        <v>18.213861298733015</v>
      </c>
    </row>
    <row r="99" spans="1:5" ht="24.75">
      <c r="A99" s="11" t="s">
        <v>114</v>
      </c>
      <c r="B99" s="11" t="s">
        <v>84</v>
      </c>
      <c r="C99" s="11" t="s">
        <v>77</v>
      </c>
      <c r="D99" s="11" t="s">
        <v>926</v>
      </c>
      <c r="E99" s="11">
        <v>6.0363001737899991</v>
      </c>
    </row>
    <row r="100" spans="1:5" ht="24.75">
      <c r="A100" s="11" t="s">
        <v>114</v>
      </c>
      <c r="B100" s="11" t="s">
        <v>84</v>
      </c>
      <c r="C100" s="11" t="s">
        <v>77</v>
      </c>
      <c r="D100" s="11" t="s">
        <v>927</v>
      </c>
      <c r="E100" s="11">
        <v>12.259801191206972</v>
      </c>
    </row>
    <row r="101" spans="1:5" ht="24.75">
      <c r="A101" s="11" t="s">
        <v>114</v>
      </c>
      <c r="B101" s="11" t="s">
        <v>84</v>
      </c>
      <c r="C101" s="11" t="s">
        <v>77</v>
      </c>
      <c r="D101" s="11" t="s">
        <v>928</v>
      </c>
      <c r="E101" s="11">
        <v>1.9508619978856796</v>
      </c>
    </row>
    <row r="102" spans="1:5" ht="24.75">
      <c r="A102" s="11" t="s">
        <v>114</v>
      </c>
      <c r="B102" s="11" t="s">
        <v>84</v>
      </c>
      <c r="C102" s="11" t="s">
        <v>77</v>
      </c>
      <c r="D102" s="11" t="s">
        <v>929</v>
      </c>
      <c r="E102" s="11">
        <v>3.0705143012707548</v>
      </c>
    </row>
    <row r="103" spans="1:5" ht="24.75">
      <c r="A103" s="11" t="s">
        <v>114</v>
      </c>
      <c r="B103" s="11" t="s">
        <v>84</v>
      </c>
      <c r="C103" s="11" t="s">
        <v>77</v>
      </c>
      <c r="D103" s="11" t="s">
        <v>930</v>
      </c>
      <c r="E103" s="11">
        <v>4.3909630844432055</v>
      </c>
    </row>
    <row r="104" spans="1:5" ht="24.75">
      <c r="A104" s="11" t="s">
        <v>114</v>
      </c>
      <c r="B104" s="11" t="s">
        <v>84</v>
      </c>
      <c r="C104" s="11" t="s">
        <v>77</v>
      </c>
      <c r="D104" s="11" t="s">
        <v>931</v>
      </c>
      <c r="E104" s="11">
        <v>4.6864484569615374</v>
      </c>
    </row>
    <row r="105" spans="1:5" ht="24.75">
      <c r="A105" s="11" t="s">
        <v>114</v>
      </c>
      <c r="B105" s="11" t="s">
        <v>84</v>
      </c>
      <c r="C105" s="11" t="s">
        <v>77</v>
      </c>
      <c r="D105" s="11" t="s">
        <v>932</v>
      </c>
      <c r="E105" s="11">
        <v>6.110555899141688</v>
      </c>
    </row>
    <row r="106" spans="1:5" ht="24.75">
      <c r="A106" s="11" t="s">
        <v>114</v>
      </c>
      <c r="B106" s="11" t="s">
        <v>84</v>
      </c>
      <c r="C106" s="11" t="s">
        <v>77</v>
      </c>
      <c r="D106" s="11" t="s">
        <v>933</v>
      </c>
      <c r="E106" s="11">
        <v>3.4524908869925155</v>
      </c>
    </row>
    <row r="107" spans="1:5" ht="24.75">
      <c r="A107" s="11" t="s">
        <v>114</v>
      </c>
      <c r="B107" s="11" t="s">
        <v>84</v>
      </c>
      <c r="C107" s="11" t="s">
        <v>77</v>
      </c>
      <c r="D107" s="11" t="s">
        <v>934</v>
      </c>
      <c r="E107" s="11">
        <v>0.52734032395636643</v>
      </c>
    </row>
    <row r="108" spans="1:5" ht="24.75">
      <c r="A108" s="11" t="s">
        <v>114</v>
      </c>
      <c r="B108" s="11" t="s">
        <v>84</v>
      </c>
      <c r="C108" s="11" t="s">
        <v>77</v>
      </c>
      <c r="D108" s="11" t="s">
        <v>935</v>
      </c>
      <c r="E108" s="11">
        <v>4.4329471290757025</v>
      </c>
    </row>
    <row r="109" spans="1:5" ht="24.75">
      <c r="A109" s="11" t="s">
        <v>114</v>
      </c>
      <c r="B109" s="11" t="s">
        <v>84</v>
      </c>
      <c r="C109" s="11" t="s">
        <v>77</v>
      </c>
      <c r="D109" s="11" t="s">
        <v>936</v>
      </c>
      <c r="E109" s="11">
        <v>6.4648507411570346</v>
      </c>
    </row>
    <row r="110" spans="1:5" ht="24.75">
      <c r="A110" s="11" t="s">
        <v>114</v>
      </c>
      <c r="B110" s="11" t="s">
        <v>84</v>
      </c>
      <c r="C110" s="11" t="s">
        <v>77</v>
      </c>
      <c r="D110" s="11" t="s">
        <v>937</v>
      </c>
      <c r="E110" s="11">
        <v>9.0935115110710925</v>
      </c>
    </row>
    <row r="111" spans="1:5" ht="24.75">
      <c r="A111" s="11" t="s">
        <v>114</v>
      </c>
      <c r="B111" s="11" t="s">
        <v>84</v>
      </c>
      <c r="C111" s="11" t="s">
        <v>77</v>
      </c>
      <c r="D111" s="11" t="s">
        <v>938</v>
      </c>
      <c r="E111" s="11">
        <v>3.5720959762367892</v>
      </c>
    </row>
    <row r="112" spans="1:5" ht="24.75">
      <c r="A112" s="11" t="s">
        <v>114</v>
      </c>
      <c r="B112" s="11" t="s">
        <v>84</v>
      </c>
      <c r="C112" s="11" t="s">
        <v>77</v>
      </c>
      <c r="D112" s="11" t="s">
        <v>939</v>
      </c>
      <c r="E112" s="11">
        <v>2.4567832814504271</v>
      </c>
    </row>
    <row r="113" spans="1:5" ht="24.75">
      <c r="A113" s="11" t="s">
        <v>114</v>
      </c>
      <c r="B113" s="11" t="s">
        <v>84</v>
      </c>
      <c r="C113" s="11" t="s">
        <v>77</v>
      </c>
      <c r="D113" s="11" t="s">
        <v>940</v>
      </c>
      <c r="E113" s="11">
        <v>10.91899789313225</v>
      </c>
    </row>
    <row r="114" spans="1:5" ht="24.75">
      <c r="A114" s="11" t="s">
        <v>114</v>
      </c>
      <c r="B114" s="11" t="s">
        <v>84</v>
      </c>
      <c r="C114" s="11" t="s">
        <v>77</v>
      </c>
      <c r="D114" s="11" t="s">
        <v>941</v>
      </c>
      <c r="E114" s="11">
        <v>0.58233060450302654</v>
      </c>
    </row>
    <row r="115" spans="1:5" ht="24.75">
      <c r="A115" s="11" t="s">
        <v>114</v>
      </c>
      <c r="B115" s="11" t="s">
        <v>84</v>
      </c>
      <c r="C115" s="11" t="s">
        <v>77</v>
      </c>
      <c r="D115" s="11" t="s">
        <v>942</v>
      </c>
      <c r="E115" s="11">
        <v>3.1345812538583915</v>
      </c>
    </row>
    <row r="116" spans="1:5" ht="24.75">
      <c r="A116" s="11" t="s">
        <v>114</v>
      </c>
      <c r="B116" s="11" t="s">
        <v>84</v>
      </c>
      <c r="C116" s="11" t="s">
        <v>77</v>
      </c>
      <c r="D116" s="11" t="s">
        <v>943</v>
      </c>
      <c r="E116" s="11">
        <v>5.0368453533493271</v>
      </c>
    </row>
    <row r="117" spans="1:5" ht="24.75">
      <c r="A117" s="11" t="s">
        <v>114</v>
      </c>
      <c r="B117" s="11" t="s">
        <v>84</v>
      </c>
      <c r="C117" s="11" t="s">
        <v>77</v>
      </c>
      <c r="D117" s="11" t="s">
        <v>944</v>
      </c>
      <c r="E117" s="11">
        <v>4.9884391521546227</v>
      </c>
    </row>
    <row r="118" spans="1:5" ht="24.75">
      <c r="A118" s="11" t="s">
        <v>114</v>
      </c>
      <c r="B118" s="11" t="s">
        <v>84</v>
      </c>
      <c r="C118" s="11" t="s">
        <v>77</v>
      </c>
      <c r="D118" s="11" t="s">
        <v>945</v>
      </c>
      <c r="E118" s="11">
        <v>0.90240008723781073</v>
      </c>
    </row>
    <row r="119" spans="1:5" ht="24.75">
      <c r="A119" s="11" t="s">
        <v>114</v>
      </c>
      <c r="B119" s="11" t="s">
        <v>84</v>
      </c>
      <c r="C119" s="11" t="s">
        <v>77</v>
      </c>
      <c r="D119" s="11" t="s">
        <v>946</v>
      </c>
      <c r="E119" s="11">
        <v>6.7327511990809947</v>
      </c>
    </row>
    <row r="120" spans="1:5" ht="24.75">
      <c r="A120" s="11" t="s">
        <v>114</v>
      </c>
      <c r="B120" s="11" t="s">
        <v>84</v>
      </c>
      <c r="C120" s="11" t="s">
        <v>77</v>
      </c>
      <c r="D120" s="11" t="s">
        <v>947</v>
      </c>
      <c r="E120" s="11">
        <v>12.047700143569372</v>
      </c>
    </row>
    <row r="121" spans="1:5" ht="24.75">
      <c r="A121" s="11" t="s">
        <v>114</v>
      </c>
      <c r="B121" s="11" t="s">
        <v>84</v>
      </c>
      <c r="C121" s="11" t="s">
        <v>77</v>
      </c>
      <c r="D121" s="11" t="s">
        <v>948</v>
      </c>
      <c r="E121" s="11">
        <v>7.5608952690329305</v>
      </c>
    </row>
    <row r="122" spans="1:5" ht="24.75">
      <c r="A122" s="11" t="s">
        <v>114</v>
      </c>
      <c r="B122" s="11" t="s">
        <v>84</v>
      </c>
      <c r="C122" s="11" t="s">
        <v>77</v>
      </c>
      <c r="D122" s="11" t="s">
        <v>949</v>
      </c>
      <c r="E122" s="11">
        <v>1.6462914728948419</v>
      </c>
    </row>
    <row r="123" spans="1:5" ht="24.75">
      <c r="A123" s="11" t="s">
        <v>114</v>
      </c>
      <c r="B123" s="11" t="s">
        <v>84</v>
      </c>
      <c r="C123" s="11" t="s">
        <v>77</v>
      </c>
      <c r="D123" s="11" t="s">
        <v>950</v>
      </c>
      <c r="E123" s="11">
        <v>1.3332443145485651</v>
      </c>
    </row>
    <row r="124" spans="1:5" ht="24.75">
      <c r="A124" s="11" t="s">
        <v>114</v>
      </c>
      <c r="B124" s="11" t="s">
        <v>84</v>
      </c>
      <c r="C124" s="11" t="s">
        <v>77</v>
      </c>
      <c r="D124" s="11" t="s">
        <v>951</v>
      </c>
      <c r="E124" s="11">
        <v>1.6462922115965808</v>
      </c>
    </row>
    <row r="125" spans="1:5" ht="24.75">
      <c r="A125" s="11" t="s">
        <v>114</v>
      </c>
      <c r="B125" s="11" t="s">
        <v>84</v>
      </c>
      <c r="C125" s="11" t="s">
        <v>77</v>
      </c>
      <c r="D125" s="11" t="s">
        <v>952</v>
      </c>
      <c r="E125" s="11">
        <v>4.7201775817209661</v>
      </c>
    </row>
    <row r="126" spans="1:5" ht="24.75">
      <c r="A126" s="11" t="s">
        <v>114</v>
      </c>
      <c r="B126" s="11" t="s">
        <v>84</v>
      </c>
      <c r="C126" s="11" t="s">
        <v>77</v>
      </c>
      <c r="D126" s="11" t="s">
        <v>953</v>
      </c>
      <c r="E126" s="11">
        <v>4.485061634712733</v>
      </c>
    </row>
    <row r="127" spans="1:5" ht="24.75">
      <c r="A127" s="11" t="s">
        <v>114</v>
      </c>
      <c r="B127" s="11" t="s">
        <v>84</v>
      </c>
      <c r="C127" s="11" t="s">
        <v>77</v>
      </c>
      <c r="D127" s="11" t="s">
        <v>954</v>
      </c>
      <c r="E127" s="11">
        <v>5.0689508814441266</v>
      </c>
    </row>
    <row r="128" spans="1:5" ht="24.75">
      <c r="A128" s="11" t="s">
        <v>114</v>
      </c>
      <c r="B128" s="11" t="s">
        <v>84</v>
      </c>
      <c r="C128" s="11" t="s">
        <v>77</v>
      </c>
      <c r="D128" s="11" t="s">
        <v>955</v>
      </c>
      <c r="E128" s="11">
        <v>6.4324214430231628</v>
      </c>
    </row>
    <row r="129" spans="1:5" ht="24.75">
      <c r="A129" s="11" t="s">
        <v>114</v>
      </c>
      <c r="B129" s="11" t="s">
        <v>84</v>
      </c>
      <c r="C129" s="11" t="s">
        <v>77</v>
      </c>
      <c r="D129" s="11" t="s">
        <v>956</v>
      </c>
      <c r="E129" s="11">
        <v>4.3071730305567577</v>
      </c>
    </row>
    <row r="130" spans="1:5" ht="24.75">
      <c r="A130" s="11" t="s">
        <v>114</v>
      </c>
      <c r="B130" s="11" t="s">
        <v>84</v>
      </c>
      <c r="C130" s="11" t="s">
        <v>77</v>
      </c>
      <c r="D130" s="11" t="s">
        <v>957</v>
      </c>
      <c r="E130" s="11">
        <v>6.0956106784875965</v>
      </c>
    </row>
    <row r="131" spans="1:5" ht="24.75">
      <c r="A131" s="11" t="s">
        <v>114</v>
      </c>
      <c r="B131" s="11" t="s">
        <v>84</v>
      </c>
      <c r="C131" s="11" t="s">
        <v>77</v>
      </c>
      <c r="D131" s="11" t="s">
        <v>958</v>
      </c>
      <c r="E131" s="11">
        <v>6.026401461677974</v>
      </c>
    </row>
    <row r="132" spans="1:5" ht="24.75">
      <c r="A132" s="11" t="s">
        <v>114</v>
      </c>
      <c r="B132" s="11" t="s">
        <v>84</v>
      </c>
      <c r="C132" s="11" t="s">
        <v>77</v>
      </c>
      <c r="D132" s="11" t="s">
        <v>959</v>
      </c>
      <c r="E132" s="11">
        <v>10.631904758283437</v>
      </c>
    </row>
    <row r="133" spans="1:5" ht="24.75">
      <c r="A133" s="11" t="s">
        <v>114</v>
      </c>
      <c r="B133" s="11" t="s">
        <v>84</v>
      </c>
      <c r="C133" s="11" t="s">
        <v>77</v>
      </c>
      <c r="D133" s="11" t="s">
        <v>960</v>
      </c>
      <c r="E133" s="11">
        <v>4.6884014040695146</v>
      </c>
    </row>
    <row r="134" spans="1:5" ht="24.75">
      <c r="A134" s="11" t="s">
        <v>114</v>
      </c>
      <c r="B134" s="11" t="s">
        <v>84</v>
      </c>
      <c r="C134" s="11" t="s">
        <v>77</v>
      </c>
      <c r="D134" s="11" t="s">
        <v>961</v>
      </c>
      <c r="E134" s="11">
        <v>3.7736320572882072</v>
      </c>
    </row>
    <row r="135" spans="1:5" ht="24.75">
      <c r="A135" s="11" t="s">
        <v>114</v>
      </c>
      <c r="B135" s="11" t="s">
        <v>84</v>
      </c>
      <c r="C135" s="11" t="s">
        <v>77</v>
      </c>
      <c r="D135" s="11" t="s">
        <v>962</v>
      </c>
      <c r="E135" s="11">
        <v>0.76266202250764226</v>
      </c>
    </row>
    <row r="136" spans="1:5" ht="24.75">
      <c r="A136" s="11" t="s">
        <v>114</v>
      </c>
      <c r="B136" s="11" t="s">
        <v>84</v>
      </c>
      <c r="C136" s="11" t="s">
        <v>77</v>
      </c>
      <c r="D136" s="11" t="s">
        <v>963</v>
      </c>
      <c r="E136" s="11">
        <v>11.811188001363357</v>
      </c>
    </row>
    <row r="137" spans="1:5" ht="24.75">
      <c r="A137" s="11" t="s">
        <v>114</v>
      </c>
      <c r="B137" s="11" t="s">
        <v>84</v>
      </c>
      <c r="C137" s="11" t="s">
        <v>77</v>
      </c>
      <c r="D137" s="11" t="s">
        <v>964</v>
      </c>
      <c r="E137" s="11">
        <v>4.4034694637439511</v>
      </c>
    </row>
    <row r="138" spans="1:5" ht="24.75">
      <c r="A138" s="11" t="s">
        <v>114</v>
      </c>
      <c r="B138" s="11" t="s">
        <v>84</v>
      </c>
      <c r="C138" s="11" t="s">
        <v>77</v>
      </c>
      <c r="D138" s="11" t="s">
        <v>965</v>
      </c>
      <c r="E138" s="11">
        <v>6.7256947306494244E-2</v>
      </c>
    </row>
    <row r="139" spans="1:5" ht="24.75">
      <c r="A139" s="11" t="s">
        <v>114</v>
      </c>
      <c r="B139" s="11" t="s">
        <v>84</v>
      </c>
      <c r="C139" s="11" t="s">
        <v>77</v>
      </c>
      <c r="D139" s="11" t="s">
        <v>966</v>
      </c>
      <c r="E139" s="11">
        <v>3.920200387005444</v>
      </c>
    </row>
    <row r="140" spans="1:5" ht="24.75">
      <c r="A140" s="11" t="s">
        <v>114</v>
      </c>
      <c r="B140" s="11" t="s">
        <v>84</v>
      </c>
      <c r="C140" s="11" t="s">
        <v>77</v>
      </c>
      <c r="D140" s="11" t="s">
        <v>967</v>
      </c>
      <c r="E140" s="11">
        <v>3.2900408856923757</v>
      </c>
    </row>
    <row r="141" spans="1:5" ht="24.75">
      <c r="A141" s="11" t="s">
        <v>114</v>
      </c>
      <c r="B141" s="11" t="s">
        <v>84</v>
      </c>
      <c r="C141" s="11" t="s">
        <v>77</v>
      </c>
      <c r="D141" s="11" t="s">
        <v>968</v>
      </c>
      <c r="E141" s="11">
        <v>1.6948207312274024</v>
      </c>
    </row>
    <row r="142" spans="1:5" ht="24.75">
      <c r="A142" s="11" t="s">
        <v>114</v>
      </c>
      <c r="B142" s="11" t="s">
        <v>84</v>
      </c>
      <c r="C142" s="11" t="s">
        <v>77</v>
      </c>
      <c r="D142" s="11" t="s">
        <v>969</v>
      </c>
      <c r="E142" s="11">
        <v>0.41172060718670184</v>
      </c>
    </row>
    <row r="143" spans="1:5" ht="24.75">
      <c r="A143" s="11" t="s">
        <v>114</v>
      </c>
      <c r="B143" s="11" t="s">
        <v>84</v>
      </c>
      <c r="C143" s="11" t="s">
        <v>77</v>
      </c>
      <c r="D143" s="11" t="s">
        <v>970</v>
      </c>
      <c r="E143" s="11">
        <v>3.1406397962806651</v>
      </c>
    </row>
    <row r="144" spans="1:5" ht="24.75">
      <c r="A144" s="11" t="s">
        <v>114</v>
      </c>
      <c r="B144" s="11" t="s">
        <v>84</v>
      </c>
      <c r="C144" s="11" t="s">
        <v>77</v>
      </c>
      <c r="D144" s="11" t="s">
        <v>971</v>
      </c>
      <c r="E144" s="11">
        <v>1.9981211439937947</v>
      </c>
    </row>
    <row r="145" spans="1:5" ht="24.75">
      <c r="A145" s="11" t="s">
        <v>114</v>
      </c>
      <c r="B145" s="11" t="s">
        <v>84</v>
      </c>
      <c r="C145" s="11" t="s">
        <v>77</v>
      </c>
      <c r="D145" s="11" t="s">
        <v>972</v>
      </c>
      <c r="E145" s="11">
        <v>4.8298202517300961</v>
      </c>
    </row>
    <row r="146" spans="1:5" ht="24.75">
      <c r="A146" s="11" t="s">
        <v>114</v>
      </c>
      <c r="B146" s="11" t="s">
        <v>84</v>
      </c>
      <c r="C146" s="11" t="s">
        <v>77</v>
      </c>
      <c r="D146" s="11" t="s">
        <v>973</v>
      </c>
      <c r="E146" s="11">
        <v>4.1579990587704234</v>
      </c>
    </row>
    <row r="147" spans="1:5" ht="24.75">
      <c r="A147" s="11" t="s">
        <v>114</v>
      </c>
      <c r="B147" s="11" t="s">
        <v>84</v>
      </c>
      <c r="C147" s="11" t="s">
        <v>77</v>
      </c>
      <c r="D147" s="11" t="s">
        <v>974</v>
      </c>
      <c r="E147" s="11">
        <v>1.5030349054872969</v>
      </c>
    </row>
    <row r="148" spans="1:5" ht="24.75">
      <c r="A148" s="11" t="s">
        <v>114</v>
      </c>
      <c r="B148" s="11" t="s">
        <v>84</v>
      </c>
      <c r="C148" s="11" t="s">
        <v>77</v>
      </c>
      <c r="D148" s="11" t="s">
        <v>975</v>
      </c>
      <c r="E148" s="11">
        <v>5.7223656312083175</v>
      </c>
    </row>
    <row r="149" spans="1:5" ht="24.75">
      <c r="A149" s="11" t="s">
        <v>114</v>
      </c>
      <c r="B149" s="11" t="s">
        <v>84</v>
      </c>
      <c r="C149" s="11" t="s">
        <v>77</v>
      </c>
      <c r="D149" s="11" t="s">
        <v>976</v>
      </c>
      <c r="E149" s="11">
        <v>3.1462800720575048</v>
      </c>
    </row>
    <row r="150" spans="1:5" ht="24.75">
      <c r="A150" s="11" t="s">
        <v>114</v>
      </c>
      <c r="B150" s="11" t="s">
        <v>84</v>
      </c>
      <c r="C150" s="11" t="s">
        <v>77</v>
      </c>
      <c r="D150" s="11" t="s">
        <v>977</v>
      </c>
      <c r="E150" s="11">
        <v>0.41172060718622583</v>
      </c>
    </row>
    <row r="151" spans="1:5" ht="24.75">
      <c r="A151" s="11" t="s">
        <v>114</v>
      </c>
      <c r="B151" s="11" t="s">
        <v>84</v>
      </c>
      <c r="C151" s="11" t="s">
        <v>77</v>
      </c>
      <c r="D151" s="11" t="s">
        <v>978</v>
      </c>
      <c r="E151" s="11">
        <v>1.6948207312271026</v>
      </c>
    </row>
    <row r="152" spans="1:5" ht="24.75">
      <c r="A152" s="11" t="s">
        <v>114</v>
      </c>
      <c r="B152" s="11" t="s">
        <v>84</v>
      </c>
      <c r="C152" s="11" t="s">
        <v>77</v>
      </c>
      <c r="D152" s="11" t="s">
        <v>979</v>
      </c>
      <c r="E152" s="11">
        <v>3.2844006099147918</v>
      </c>
    </row>
    <row r="153" spans="1:5" ht="24.75">
      <c r="A153" s="11" t="s">
        <v>114</v>
      </c>
      <c r="B153" s="11" t="s">
        <v>84</v>
      </c>
      <c r="C153" s="11" t="s">
        <v>77</v>
      </c>
      <c r="D153" s="11" t="s">
        <v>980</v>
      </c>
      <c r="E153" s="11">
        <v>4.8354605275068465</v>
      </c>
    </row>
    <row r="154" spans="1:5" ht="24.75">
      <c r="A154" s="11" t="s">
        <v>114</v>
      </c>
      <c r="B154" s="11" t="s">
        <v>84</v>
      </c>
      <c r="C154" s="11" t="s">
        <v>77</v>
      </c>
      <c r="D154" s="11" t="s">
        <v>981</v>
      </c>
      <c r="E154" s="11">
        <v>1.9924808682160224</v>
      </c>
    </row>
    <row r="155" spans="1:5" ht="24.75">
      <c r="A155" s="11" t="s">
        <v>114</v>
      </c>
      <c r="B155" s="11" t="s">
        <v>84</v>
      </c>
      <c r="C155" s="11" t="s">
        <v>77</v>
      </c>
      <c r="D155" s="11" t="s">
        <v>982</v>
      </c>
      <c r="E155" s="11">
        <v>1.5030357865899033</v>
      </c>
    </row>
    <row r="156" spans="1:5" ht="24.75">
      <c r="A156" s="11" t="s">
        <v>114</v>
      </c>
      <c r="B156" s="11" t="s">
        <v>84</v>
      </c>
      <c r="C156" s="11" t="s">
        <v>77</v>
      </c>
      <c r="D156" s="11" t="s">
        <v>983</v>
      </c>
      <c r="E156" s="11">
        <v>1.1519203472229853</v>
      </c>
    </row>
    <row r="157" spans="1:5" ht="24.75">
      <c r="A157" s="11" t="s">
        <v>114</v>
      </c>
      <c r="B157" s="11" t="s">
        <v>84</v>
      </c>
      <c r="C157" s="11" t="s">
        <v>77</v>
      </c>
      <c r="D157" s="11" t="s">
        <v>984</v>
      </c>
      <c r="E157" s="11">
        <v>5.7223656312079703</v>
      </c>
    </row>
    <row r="158" spans="1:5" ht="24.75">
      <c r="A158" s="11" t="s">
        <v>114</v>
      </c>
      <c r="B158" s="11" t="s">
        <v>84</v>
      </c>
      <c r="C158" s="11" t="s">
        <v>77</v>
      </c>
      <c r="D158" s="11" t="s">
        <v>985</v>
      </c>
      <c r="E158" s="11">
        <v>5.2738016286110927</v>
      </c>
    </row>
    <row r="159" spans="1:5" ht="24.75">
      <c r="A159" s="11" t="s">
        <v>114</v>
      </c>
      <c r="B159" s="11" t="s">
        <v>84</v>
      </c>
      <c r="C159" s="11" t="s">
        <v>77</v>
      </c>
      <c r="D159" s="11" t="s">
        <v>986</v>
      </c>
      <c r="E159" s="11">
        <v>5.4779995638795231</v>
      </c>
    </row>
    <row r="160" spans="1:5" ht="24.75">
      <c r="A160" s="11" t="s">
        <v>114</v>
      </c>
      <c r="B160" s="11" t="s">
        <v>84</v>
      </c>
      <c r="C160" s="11" t="s">
        <v>77</v>
      </c>
      <c r="D160" s="11" t="s">
        <v>987</v>
      </c>
      <c r="E160" s="11">
        <v>2.540799316084049</v>
      </c>
    </row>
    <row r="161" spans="1:5" ht="24.75">
      <c r="A161" s="11" t="s">
        <v>114</v>
      </c>
      <c r="B161" s="11" t="s">
        <v>84</v>
      </c>
      <c r="C161" s="11" t="s">
        <v>77</v>
      </c>
      <c r="D161" s="11" t="s">
        <v>988</v>
      </c>
      <c r="E161" s="11">
        <v>2.5408002921156658</v>
      </c>
    </row>
    <row r="162" spans="1:5" ht="24.75">
      <c r="A162" s="11" t="s">
        <v>114</v>
      </c>
      <c r="B162" s="11" t="s">
        <v>84</v>
      </c>
      <c r="C162" s="11" t="s">
        <v>77</v>
      </c>
      <c r="D162" s="11" t="s">
        <v>989</v>
      </c>
      <c r="E162" s="11">
        <v>7.2757022194945948</v>
      </c>
    </row>
    <row r="163" spans="1:5" ht="24.75">
      <c r="A163" s="11" t="s">
        <v>114</v>
      </c>
      <c r="B163" s="11" t="s">
        <v>84</v>
      </c>
      <c r="C163" s="11" t="s">
        <v>77</v>
      </c>
      <c r="D163" s="11" t="s">
        <v>990</v>
      </c>
      <c r="E163" s="11">
        <v>2.4595330094095411</v>
      </c>
    </row>
    <row r="164" spans="1:5" ht="24.75">
      <c r="A164" s="11" t="s">
        <v>114</v>
      </c>
      <c r="B164" s="11" t="s">
        <v>84</v>
      </c>
      <c r="C164" s="11" t="s">
        <v>77</v>
      </c>
      <c r="D164" s="11" t="s">
        <v>991</v>
      </c>
      <c r="E164" s="11">
        <v>0.54093356512075719</v>
      </c>
    </row>
    <row r="165" spans="1:5" ht="24.75">
      <c r="A165" s="11" t="s">
        <v>114</v>
      </c>
      <c r="B165" s="11" t="s">
        <v>84</v>
      </c>
      <c r="C165" s="11" t="s">
        <v>77</v>
      </c>
      <c r="D165" s="11" t="s">
        <v>992</v>
      </c>
      <c r="E165" s="11">
        <v>4.6095351727522065</v>
      </c>
    </row>
    <row r="166" spans="1:5" ht="24.75">
      <c r="A166" s="11" t="s">
        <v>114</v>
      </c>
      <c r="B166" s="11" t="s">
        <v>84</v>
      </c>
      <c r="C166" s="11" t="s">
        <v>77</v>
      </c>
      <c r="D166" s="11" t="s">
        <v>993</v>
      </c>
      <c r="E166" s="11">
        <v>4.1490893006438379</v>
      </c>
    </row>
    <row r="167" spans="1:5" ht="24.75">
      <c r="A167" s="11" t="s">
        <v>114</v>
      </c>
      <c r="B167" s="11" t="s">
        <v>84</v>
      </c>
      <c r="C167" s="11" t="s">
        <v>77</v>
      </c>
      <c r="D167" s="11" t="s">
        <v>994</v>
      </c>
      <c r="E167" s="11">
        <v>7.2912000828511934</v>
      </c>
    </row>
    <row r="168" spans="1:5" ht="24.75">
      <c r="A168" s="11" t="s">
        <v>114</v>
      </c>
      <c r="B168" s="11" t="s">
        <v>84</v>
      </c>
      <c r="C168" s="11" t="s">
        <v>77</v>
      </c>
      <c r="D168" s="11" t="s">
        <v>995</v>
      </c>
      <c r="E168" s="11">
        <v>5.9318014030875865</v>
      </c>
    </row>
    <row r="169" spans="1:5" ht="24.75">
      <c r="A169" s="11" t="s">
        <v>114</v>
      </c>
      <c r="B169" s="11" t="s">
        <v>84</v>
      </c>
      <c r="C169" s="11" t="s">
        <v>77</v>
      </c>
      <c r="D169" s="11" t="s">
        <v>996</v>
      </c>
      <c r="E169" s="11">
        <v>3.2840415435386228</v>
      </c>
    </row>
    <row r="170" spans="1:5" ht="24.75">
      <c r="A170" s="11" t="s">
        <v>114</v>
      </c>
      <c r="B170" s="11" t="s">
        <v>84</v>
      </c>
      <c r="C170" s="11" t="s">
        <v>77</v>
      </c>
      <c r="D170" s="11" t="s">
        <v>997</v>
      </c>
      <c r="E170" s="11">
        <v>4.5571212617325267</v>
      </c>
    </row>
    <row r="171" spans="1:5" ht="24.75">
      <c r="A171" s="11" t="s">
        <v>114</v>
      </c>
      <c r="B171" s="11" t="s">
        <v>84</v>
      </c>
      <c r="C171" s="11" t="s">
        <v>77</v>
      </c>
      <c r="D171" s="11" t="s">
        <v>998</v>
      </c>
      <c r="E171" s="11">
        <v>5.6964013718699062</v>
      </c>
    </row>
    <row r="172" spans="1:5" ht="24.75">
      <c r="A172" s="11" t="s">
        <v>114</v>
      </c>
      <c r="B172" s="11" t="s">
        <v>84</v>
      </c>
      <c r="C172" s="11" t="s">
        <v>77</v>
      </c>
      <c r="D172" s="11" t="s">
        <v>999</v>
      </c>
      <c r="E172" s="11">
        <v>3.8314809549551971</v>
      </c>
    </row>
    <row r="173" spans="1:5" ht="24.75">
      <c r="A173" s="11" t="s">
        <v>114</v>
      </c>
      <c r="B173" s="11" t="s">
        <v>84</v>
      </c>
      <c r="C173" s="11" t="s">
        <v>77</v>
      </c>
      <c r="D173" s="11" t="s">
        <v>1000</v>
      </c>
      <c r="E173" s="11">
        <v>10.061762069112445</v>
      </c>
    </row>
    <row r="174" spans="1:5" ht="24.75">
      <c r="A174" s="11" t="s">
        <v>114</v>
      </c>
      <c r="B174" s="11" t="s">
        <v>84</v>
      </c>
      <c r="C174" s="11" t="s">
        <v>77</v>
      </c>
      <c r="D174" s="11" t="s">
        <v>1001</v>
      </c>
      <c r="E174" s="11">
        <v>3.2107212612179388</v>
      </c>
    </row>
    <row r="175" spans="1:5" ht="24.75">
      <c r="A175" s="11" t="s">
        <v>114</v>
      </c>
      <c r="B175" s="11" t="s">
        <v>84</v>
      </c>
      <c r="C175" s="11" t="s">
        <v>77</v>
      </c>
      <c r="D175" s="11" t="s">
        <v>1002</v>
      </c>
      <c r="E175" s="11">
        <v>10.056121793335883</v>
      </c>
    </row>
    <row r="176" spans="1:5" ht="24.75">
      <c r="A176" s="11" t="s">
        <v>114</v>
      </c>
      <c r="B176" s="11" t="s">
        <v>84</v>
      </c>
      <c r="C176" s="11" t="s">
        <v>77</v>
      </c>
      <c r="D176" s="11" t="s">
        <v>1003</v>
      </c>
      <c r="E176" s="11">
        <v>4.9030810585496569</v>
      </c>
    </row>
    <row r="177" spans="1:5" ht="24.75">
      <c r="A177" s="11" t="s">
        <v>114</v>
      </c>
      <c r="B177" s="11" t="s">
        <v>84</v>
      </c>
      <c r="C177" s="11" t="s">
        <v>77</v>
      </c>
      <c r="D177" s="11" t="s">
        <v>1004</v>
      </c>
      <c r="E177" s="11">
        <v>10.06176206911244</v>
      </c>
    </row>
    <row r="178" spans="1:5" ht="24.75">
      <c r="A178" s="11" t="s">
        <v>114</v>
      </c>
      <c r="B178" s="11" t="s">
        <v>84</v>
      </c>
      <c r="C178" s="11" t="s">
        <v>77</v>
      </c>
      <c r="D178" s="11" t="s">
        <v>1005</v>
      </c>
      <c r="E178" s="11">
        <v>3.2784012677613483</v>
      </c>
    </row>
    <row r="179" spans="1:5" ht="24.75">
      <c r="A179" s="11" t="s">
        <v>114</v>
      </c>
      <c r="B179" s="11" t="s">
        <v>84</v>
      </c>
      <c r="C179" s="11" t="s">
        <v>77</v>
      </c>
      <c r="D179" s="11" t="s">
        <v>1006</v>
      </c>
      <c r="E179" s="11">
        <v>9.3361217623351251</v>
      </c>
    </row>
    <row r="180" spans="1:5" ht="24.75">
      <c r="A180" s="11" t="s">
        <v>114</v>
      </c>
      <c r="B180" s="11" t="s">
        <v>84</v>
      </c>
      <c r="C180" s="11" t="s">
        <v>77</v>
      </c>
      <c r="D180" s="11" t="s">
        <v>1007</v>
      </c>
      <c r="E180" s="11">
        <v>5.6907610960926434</v>
      </c>
    </row>
    <row r="181" spans="1:5" ht="24.75">
      <c r="A181" s="11" t="s">
        <v>114</v>
      </c>
      <c r="B181" s="11" t="s">
        <v>84</v>
      </c>
      <c r="C181" s="11" t="s">
        <v>77</v>
      </c>
      <c r="D181" s="11" t="s">
        <v>1008</v>
      </c>
      <c r="E181" s="11">
        <v>8.6217620071130305</v>
      </c>
    </row>
    <row r="182" spans="1:5" ht="24.75">
      <c r="A182" s="11" t="s">
        <v>114</v>
      </c>
      <c r="B182" s="11" t="s">
        <v>84</v>
      </c>
      <c r="C182" s="11" t="s">
        <v>77</v>
      </c>
      <c r="D182" s="11" t="s">
        <v>1009</v>
      </c>
      <c r="E182" s="11">
        <v>3.2784012677611361</v>
      </c>
    </row>
    <row r="183" spans="1:5" ht="24.75">
      <c r="A183" s="11" t="s">
        <v>114</v>
      </c>
      <c r="B183" s="11" t="s">
        <v>84</v>
      </c>
      <c r="C183" s="11" t="s">
        <v>77</v>
      </c>
      <c r="D183" s="11" t="s">
        <v>1010</v>
      </c>
      <c r="E183" s="11">
        <v>10.056121793335175</v>
      </c>
    </row>
    <row r="184" spans="1:5" ht="24.75">
      <c r="A184" s="11" t="s">
        <v>114</v>
      </c>
      <c r="B184" s="11" t="s">
        <v>84</v>
      </c>
      <c r="C184" s="11" t="s">
        <v>77</v>
      </c>
      <c r="D184" s="11" t="s">
        <v>1011</v>
      </c>
      <c r="E184" s="11">
        <v>3.2727609919833953</v>
      </c>
    </row>
    <row r="185" spans="1:5" ht="24.75">
      <c r="A185" s="11" t="s">
        <v>114</v>
      </c>
      <c r="B185" s="11" t="s">
        <v>84</v>
      </c>
      <c r="C185" s="11" t="s">
        <v>77</v>
      </c>
      <c r="D185" s="11" t="s">
        <v>1012</v>
      </c>
      <c r="E185" s="11">
        <v>6.1118404219409896</v>
      </c>
    </row>
    <row r="186" spans="1:5" ht="24.75">
      <c r="A186" s="11" t="s">
        <v>114</v>
      </c>
      <c r="B186" s="11" t="s">
        <v>84</v>
      </c>
      <c r="C186" s="11" t="s">
        <v>77</v>
      </c>
      <c r="D186" s="11" t="s">
        <v>1013</v>
      </c>
      <c r="E186" s="11">
        <v>12.623054710628997</v>
      </c>
    </row>
    <row r="187" spans="1:5" ht="24.75">
      <c r="A187" s="11" t="s">
        <v>114</v>
      </c>
      <c r="B187" s="11" t="s">
        <v>84</v>
      </c>
      <c r="C187" s="11" t="s">
        <v>77</v>
      </c>
      <c r="D187" s="11" t="s">
        <v>1014</v>
      </c>
      <c r="E187" s="11">
        <v>4.5667071416269795</v>
      </c>
    </row>
    <row r="188" spans="1:5" ht="24.75">
      <c r="A188" s="11" t="s">
        <v>114</v>
      </c>
      <c r="B188" s="11" t="s">
        <v>84</v>
      </c>
      <c r="C188" s="11" t="s">
        <v>77</v>
      </c>
      <c r="D188" s="11" t="s">
        <v>1015</v>
      </c>
      <c r="E188" s="11">
        <v>1.682800689663438</v>
      </c>
    </row>
    <row r="189" spans="1:5" ht="24.75">
      <c r="A189" s="11" t="s">
        <v>114</v>
      </c>
      <c r="B189" s="11" t="s">
        <v>84</v>
      </c>
      <c r="C189" s="11" t="s">
        <v>77</v>
      </c>
      <c r="D189" s="11" t="s">
        <v>1016</v>
      </c>
      <c r="E189" s="11">
        <v>0.94360024554526778</v>
      </c>
    </row>
    <row r="190" spans="1:5" ht="24.75">
      <c r="A190" s="11" t="s">
        <v>114</v>
      </c>
      <c r="B190" s="11" t="s">
        <v>84</v>
      </c>
      <c r="C190" s="11" t="s">
        <v>77</v>
      </c>
      <c r="D190" s="11" t="s">
        <v>1017</v>
      </c>
      <c r="E190" s="11">
        <v>6.3000004728506047</v>
      </c>
    </row>
    <row r="191" spans="1:5" ht="24.75">
      <c r="A191" s="11" t="s">
        <v>114</v>
      </c>
      <c r="B191" s="11" t="s">
        <v>84</v>
      </c>
      <c r="C191" s="11" t="s">
        <v>77</v>
      </c>
      <c r="D191" s="11" t="s">
        <v>1018</v>
      </c>
      <c r="E191" s="11">
        <v>3.5960004415530529</v>
      </c>
    </row>
    <row r="192" spans="1:5" ht="24.75">
      <c r="A192" s="11" t="s">
        <v>114</v>
      </c>
      <c r="B192" s="11" t="s">
        <v>84</v>
      </c>
      <c r="C192" s="11" t="s">
        <v>77</v>
      </c>
      <c r="D192" s="11" t="s">
        <v>1019</v>
      </c>
      <c r="E192" s="11">
        <v>10.893200894972876</v>
      </c>
    </row>
    <row r="193" spans="1:5" ht="24.75">
      <c r="A193" s="11" t="s">
        <v>114</v>
      </c>
      <c r="B193" s="11" t="s">
        <v>84</v>
      </c>
      <c r="C193" s="11" t="s">
        <v>77</v>
      </c>
      <c r="D193" s="11" t="s">
        <v>1020</v>
      </c>
      <c r="E193" s="11">
        <v>4.1496005824904794</v>
      </c>
    </row>
    <row r="194" spans="1:5" ht="24.75">
      <c r="A194" s="11" t="s">
        <v>114</v>
      </c>
      <c r="B194" s="11" t="s">
        <v>84</v>
      </c>
      <c r="C194" s="11" t="s">
        <v>77</v>
      </c>
      <c r="D194" s="11" t="s">
        <v>1021</v>
      </c>
      <c r="E194" s="11">
        <v>10.721641311721227</v>
      </c>
    </row>
    <row r="195" spans="1:5" ht="24.75">
      <c r="A195" s="11" t="s">
        <v>114</v>
      </c>
      <c r="B195" s="11" t="s">
        <v>84</v>
      </c>
      <c r="C195" s="11" t="s">
        <v>77</v>
      </c>
      <c r="D195" s="11" t="s">
        <v>1022</v>
      </c>
      <c r="E195" s="11">
        <v>5.8470253630417401</v>
      </c>
    </row>
    <row r="196" spans="1:5" ht="24.75">
      <c r="A196" s="11" t="s">
        <v>114</v>
      </c>
      <c r="B196" s="11" t="s">
        <v>84</v>
      </c>
      <c r="C196" s="11" t="s">
        <v>77</v>
      </c>
      <c r="D196" s="11" t="s">
        <v>1023</v>
      </c>
      <c r="E196" s="11">
        <v>1.6948207312274268</v>
      </c>
    </row>
    <row r="197" spans="1:5" ht="24.75">
      <c r="A197" s="11" t="s">
        <v>114</v>
      </c>
      <c r="B197" s="11" t="s">
        <v>84</v>
      </c>
      <c r="C197" s="11" t="s">
        <v>77</v>
      </c>
      <c r="D197" s="11" t="s">
        <v>1024</v>
      </c>
      <c r="E197" s="11">
        <v>2.5323599695780259</v>
      </c>
    </row>
    <row r="198" spans="1:5" ht="24.75">
      <c r="A198" s="11" t="s">
        <v>114</v>
      </c>
      <c r="B198" s="11" t="s">
        <v>84</v>
      </c>
      <c r="C198" s="11" t="s">
        <v>77</v>
      </c>
      <c r="D198" s="11" t="s">
        <v>1025</v>
      </c>
      <c r="E198" s="11">
        <v>1.6948207312273496</v>
      </c>
    </row>
    <row r="199" spans="1:5" ht="24.75">
      <c r="A199" s="11" t="s">
        <v>114</v>
      </c>
      <c r="B199" s="11" t="s">
        <v>84</v>
      </c>
      <c r="C199" s="11" t="s">
        <v>77</v>
      </c>
      <c r="D199" s="11" t="s">
        <v>1026</v>
      </c>
      <c r="E199" s="11">
        <v>4.9311368911403077</v>
      </c>
    </row>
    <row r="200" spans="1:5" ht="24.75">
      <c r="A200" s="11" t="s">
        <v>114</v>
      </c>
      <c r="B200" s="11" t="s">
        <v>84</v>
      </c>
      <c r="C200" s="11" t="s">
        <v>77</v>
      </c>
      <c r="D200" s="11" t="s">
        <v>1027</v>
      </c>
      <c r="E200" s="11">
        <v>10.056121793336374</v>
      </c>
    </row>
    <row r="201" spans="1:5" ht="24.75">
      <c r="A201" s="11" t="s">
        <v>114</v>
      </c>
      <c r="B201" s="11" t="s">
        <v>84</v>
      </c>
      <c r="C201" s="11" t="s">
        <v>77</v>
      </c>
      <c r="D201" s="11" t="s">
        <v>1028</v>
      </c>
      <c r="E201" s="11">
        <v>4.0749000510187443</v>
      </c>
    </row>
    <row r="202" spans="1:5" ht="24.75">
      <c r="A202" s="11" t="s">
        <v>114</v>
      </c>
      <c r="B202" s="11" t="s">
        <v>84</v>
      </c>
      <c r="C202" s="11" t="s">
        <v>77</v>
      </c>
      <c r="D202" s="11" t="s">
        <v>1029</v>
      </c>
      <c r="E202" s="11">
        <v>0.65987924260948205</v>
      </c>
    </row>
    <row r="203" spans="1:5" ht="24.75">
      <c r="A203" s="11" t="s">
        <v>114</v>
      </c>
      <c r="B203" s="11" t="s">
        <v>84</v>
      </c>
      <c r="C203" s="11" t="s">
        <v>77</v>
      </c>
      <c r="D203" s="11" t="s">
        <v>1030</v>
      </c>
      <c r="E203" s="11">
        <v>4.4020195344343556</v>
      </c>
    </row>
    <row r="204" spans="1:5" ht="24.75">
      <c r="A204" s="11" t="s">
        <v>114</v>
      </c>
      <c r="B204" s="11" t="s">
        <v>84</v>
      </c>
      <c r="C204" s="11" t="s">
        <v>77</v>
      </c>
      <c r="D204" s="11" t="s">
        <v>1031</v>
      </c>
      <c r="E204" s="11">
        <v>3.6111610269547265</v>
      </c>
    </row>
    <row r="205" spans="1:5" ht="24.75">
      <c r="A205" s="11" t="s">
        <v>114</v>
      </c>
      <c r="B205" s="11" t="s">
        <v>84</v>
      </c>
      <c r="C205" s="11" t="s">
        <v>77</v>
      </c>
      <c r="D205" s="11" t="s">
        <v>1032</v>
      </c>
      <c r="E205" s="11">
        <v>6.9267847914613121</v>
      </c>
    </row>
    <row r="206" spans="1:5" ht="24.75">
      <c r="A206" s="11" t="s">
        <v>114</v>
      </c>
      <c r="B206" s="11" t="s">
        <v>84</v>
      </c>
      <c r="C206" s="11" t="s">
        <v>77</v>
      </c>
      <c r="D206" s="11" t="s">
        <v>1033</v>
      </c>
      <c r="E206" s="11">
        <v>0.69654061554424695</v>
      </c>
    </row>
    <row r="207" spans="1:5" ht="24.75">
      <c r="A207" s="11" t="s">
        <v>114</v>
      </c>
      <c r="B207" s="11" t="s">
        <v>84</v>
      </c>
      <c r="C207" s="11" t="s">
        <v>77</v>
      </c>
      <c r="D207" s="11" t="s">
        <v>1034</v>
      </c>
      <c r="E207" s="11">
        <v>10.398901956118987</v>
      </c>
    </row>
    <row r="208" spans="1:5" ht="24.75">
      <c r="A208" s="11" t="s">
        <v>114</v>
      </c>
      <c r="B208" s="11" t="s">
        <v>84</v>
      </c>
      <c r="C208" s="11" t="s">
        <v>77</v>
      </c>
      <c r="D208" s="11" t="s">
        <v>1035</v>
      </c>
      <c r="E208" s="11">
        <v>1.5509998070263749</v>
      </c>
    </row>
    <row r="209" spans="1:5" ht="24.75">
      <c r="A209" s="11" t="s">
        <v>114</v>
      </c>
      <c r="B209" s="11" t="s">
        <v>84</v>
      </c>
      <c r="C209" s="11" t="s">
        <v>77</v>
      </c>
      <c r="D209" s="11" t="s">
        <v>1036</v>
      </c>
      <c r="E209" s="11">
        <v>0.51887922897809002</v>
      </c>
    </row>
    <row r="210" spans="1:5" ht="24.75">
      <c r="A210" s="11" t="s">
        <v>114</v>
      </c>
      <c r="B210" s="11" t="s">
        <v>84</v>
      </c>
      <c r="C210" s="11" t="s">
        <v>77</v>
      </c>
      <c r="D210" s="11" t="s">
        <v>1037</v>
      </c>
      <c r="E210" s="11">
        <v>1.5509998070263702</v>
      </c>
    </row>
    <row r="211" spans="1:5" ht="24.75">
      <c r="A211" s="11" t="s">
        <v>114</v>
      </c>
      <c r="B211" s="11" t="s">
        <v>84</v>
      </c>
      <c r="C211" s="11" t="s">
        <v>77</v>
      </c>
      <c r="D211" s="11" t="s">
        <v>1038</v>
      </c>
      <c r="E211" s="11">
        <v>3.1411214124517239</v>
      </c>
    </row>
    <row r="212" spans="1:5" ht="24.75">
      <c r="A212" s="11" t="s">
        <v>114</v>
      </c>
      <c r="B212" s="11" t="s">
        <v>84</v>
      </c>
      <c r="C212" s="11" t="s">
        <v>77</v>
      </c>
      <c r="D212" s="11" t="s">
        <v>1039</v>
      </c>
      <c r="E212" s="11">
        <v>1.5932998111161254</v>
      </c>
    </row>
    <row r="213" spans="1:5" ht="24.75">
      <c r="A213" s="11" t="s">
        <v>114</v>
      </c>
      <c r="B213" s="11" t="s">
        <v>84</v>
      </c>
      <c r="C213" s="11" t="s">
        <v>77</v>
      </c>
      <c r="D213" s="11" t="s">
        <v>1040</v>
      </c>
      <c r="E213" s="11">
        <v>0.51887922897810335</v>
      </c>
    </row>
    <row r="214" spans="1:5" ht="24.75">
      <c r="A214" s="11" t="s">
        <v>114</v>
      </c>
      <c r="B214" s="11" t="s">
        <v>84</v>
      </c>
      <c r="C214" s="11" t="s">
        <v>77</v>
      </c>
      <c r="D214" s="11" t="s">
        <v>1041</v>
      </c>
      <c r="E214" s="11">
        <v>1.593299811115638</v>
      </c>
    </row>
    <row r="215" spans="1:5" ht="24.75">
      <c r="A215" s="11" t="s">
        <v>114</v>
      </c>
      <c r="B215" s="11" t="s">
        <v>84</v>
      </c>
      <c r="C215" s="11" t="s">
        <v>77</v>
      </c>
      <c r="D215" s="11" t="s">
        <v>1042</v>
      </c>
      <c r="E215" s="11">
        <v>5.7556213775947862</v>
      </c>
    </row>
    <row r="216" spans="1:5" ht="24.75">
      <c r="A216" s="11" t="s">
        <v>114</v>
      </c>
      <c r="B216" s="11" t="s">
        <v>84</v>
      </c>
      <c r="C216" s="11" t="s">
        <v>77</v>
      </c>
      <c r="D216" s="11" t="s">
        <v>1043</v>
      </c>
      <c r="E216" s="11">
        <v>4.8842407451486318</v>
      </c>
    </row>
    <row r="217" spans="1:5" ht="24.75">
      <c r="A217" s="11" t="s">
        <v>114</v>
      </c>
      <c r="B217" s="11" t="s">
        <v>84</v>
      </c>
      <c r="C217" s="11" t="s">
        <v>77</v>
      </c>
      <c r="D217" s="11" t="s">
        <v>1044</v>
      </c>
      <c r="E217" s="11">
        <v>1.3650845201578097</v>
      </c>
    </row>
    <row r="218" spans="1:5" ht="24.75">
      <c r="A218" s="11" t="s">
        <v>114</v>
      </c>
      <c r="B218" s="11" t="s">
        <v>84</v>
      </c>
      <c r="C218" s="11" t="s">
        <v>77</v>
      </c>
      <c r="D218" s="11" t="s">
        <v>1045</v>
      </c>
      <c r="E218" s="11">
        <v>3.8649602280494308</v>
      </c>
    </row>
    <row r="219" spans="1:5" ht="24.75">
      <c r="A219" s="11" t="s">
        <v>114</v>
      </c>
      <c r="B219" s="11" t="s">
        <v>84</v>
      </c>
      <c r="C219" s="11" t="s">
        <v>77</v>
      </c>
      <c r="D219" s="11" t="s">
        <v>1046</v>
      </c>
      <c r="E219" s="11">
        <v>4.488812527891417</v>
      </c>
    </row>
    <row r="220" spans="1:5" ht="24.75">
      <c r="A220" s="11" t="s">
        <v>114</v>
      </c>
      <c r="B220" s="11" t="s">
        <v>84</v>
      </c>
      <c r="C220" s="11" t="s">
        <v>77</v>
      </c>
      <c r="D220" s="11" t="s">
        <v>1047</v>
      </c>
      <c r="E220" s="11">
        <v>0.91390170250643388</v>
      </c>
    </row>
    <row r="221" spans="1:5" ht="24.75">
      <c r="A221" s="11" t="s">
        <v>114</v>
      </c>
      <c r="B221" s="11" t="s">
        <v>84</v>
      </c>
      <c r="C221" s="11" t="s">
        <v>77</v>
      </c>
      <c r="D221" s="11" t="s">
        <v>1048</v>
      </c>
      <c r="E221" s="11">
        <v>4.2668024974323986</v>
      </c>
    </row>
    <row r="222" spans="1:5" ht="24.75">
      <c r="A222" s="11" t="s">
        <v>114</v>
      </c>
      <c r="B222" s="11" t="s">
        <v>84</v>
      </c>
      <c r="C222" s="11" t="s">
        <v>77</v>
      </c>
      <c r="D222" s="11" t="s">
        <v>1049</v>
      </c>
      <c r="E222" s="11">
        <v>40.908449699848134</v>
      </c>
    </row>
    <row r="223" spans="1:5" ht="24.75">
      <c r="A223" s="11" t="s">
        <v>114</v>
      </c>
      <c r="B223" s="11" t="s">
        <v>84</v>
      </c>
      <c r="C223" s="11" t="s">
        <v>77</v>
      </c>
      <c r="D223" s="11" t="s">
        <v>1050</v>
      </c>
      <c r="E223" s="11">
        <v>37.771762109605611</v>
      </c>
    </row>
    <row r="224" spans="1:5" ht="24.75">
      <c r="A224" s="11" t="s">
        <v>114</v>
      </c>
      <c r="B224" s="11" t="s">
        <v>84</v>
      </c>
      <c r="C224" s="11" t="s">
        <v>77</v>
      </c>
      <c r="D224" s="11" t="s">
        <v>1051</v>
      </c>
      <c r="E224" s="11">
        <v>1.3331052772080372</v>
      </c>
    </row>
    <row r="225" spans="1:5" ht="24.75">
      <c r="A225" s="11" t="s">
        <v>114</v>
      </c>
      <c r="B225" s="11" t="s">
        <v>84</v>
      </c>
      <c r="C225" s="11" t="s">
        <v>77</v>
      </c>
      <c r="D225" s="11" t="s">
        <v>1052</v>
      </c>
      <c r="E225" s="11">
        <v>41.784002505597051</v>
      </c>
    </row>
    <row r="226" spans="1:5" ht="24.75">
      <c r="A226" s="11" t="s">
        <v>114</v>
      </c>
      <c r="B226" s="11" t="s">
        <v>84</v>
      </c>
      <c r="C226" s="11" t="s">
        <v>77</v>
      </c>
      <c r="D226" s="11" t="s">
        <v>1053</v>
      </c>
      <c r="E226" s="11">
        <v>2.3877379085687909</v>
      </c>
    </row>
    <row r="227" spans="1:5" ht="24.75">
      <c r="A227" s="11" t="s">
        <v>114</v>
      </c>
      <c r="B227" s="11" t="s">
        <v>84</v>
      </c>
      <c r="C227" s="11" t="s">
        <v>77</v>
      </c>
      <c r="D227" s="11" t="s">
        <v>1054</v>
      </c>
      <c r="E227" s="11">
        <v>4.2834002704408993</v>
      </c>
    </row>
    <row r="228" spans="1:5" ht="24.75">
      <c r="A228" s="11" t="s">
        <v>114</v>
      </c>
      <c r="B228" s="11" t="s">
        <v>84</v>
      </c>
      <c r="C228" s="11" t="s">
        <v>77</v>
      </c>
      <c r="D228" s="11" t="s">
        <v>1055</v>
      </c>
      <c r="E228" s="11">
        <v>3.8154111120626526</v>
      </c>
    </row>
    <row r="229" spans="1:5" ht="24.75">
      <c r="A229" s="11" t="s">
        <v>114</v>
      </c>
      <c r="B229" s="11" t="s">
        <v>84</v>
      </c>
      <c r="C229" s="11" t="s">
        <v>77</v>
      </c>
      <c r="D229" s="11" t="s">
        <v>1056</v>
      </c>
      <c r="E229" s="11">
        <v>4.1261996527766014</v>
      </c>
    </row>
    <row r="230" spans="1:5" ht="24.75">
      <c r="A230" s="11" t="s">
        <v>114</v>
      </c>
      <c r="B230" s="11" t="s">
        <v>84</v>
      </c>
      <c r="C230" s="11" t="s">
        <v>77</v>
      </c>
      <c r="D230" s="11" t="s">
        <v>1057</v>
      </c>
      <c r="E230" s="11">
        <v>25.109821481438896</v>
      </c>
    </row>
    <row r="231" spans="1:5" ht="24.75">
      <c r="A231" s="11" t="s">
        <v>114</v>
      </c>
      <c r="B231" s="11" t="s">
        <v>84</v>
      </c>
      <c r="C231" s="11" t="s">
        <v>77</v>
      </c>
      <c r="D231" s="11" t="s">
        <v>1058</v>
      </c>
      <c r="E231" s="11">
        <v>1.4011510150472055</v>
      </c>
    </row>
    <row r="232" spans="1:5" ht="24.75">
      <c r="A232" s="11" t="s">
        <v>114</v>
      </c>
      <c r="B232" s="11" t="s">
        <v>84</v>
      </c>
      <c r="C232" s="11" t="s">
        <v>77</v>
      </c>
      <c r="D232" s="11" t="s">
        <v>1059</v>
      </c>
      <c r="E232" s="11">
        <v>2.4097501037518629</v>
      </c>
    </row>
    <row r="233" spans="1:5" ht="24.75">
      <c r="A233" s="11" t="s">
        <v>114</v>
      </c>
      <c r="B233" s="11" t="s">
        <v>84</v>
      </c>
      <c r="C233" s="11" t="s">
        <v>77</v>
      </c>
      <c r="D233" s="11" t="s">
        <v>1060</v>
      </c>
      <c r="E233" s="11">
        <v>1.805351931330639</v>
      </c>
    </row>
    <row r="234" spans="1:5" ht="24.75">
      <c r="A234" s="11" t="s">
        <v>114</v>
      </c>
      <c r="B234" s="11" t="s">
        <v>84</v>
      </c>
      <c r="C234" s="11" t="s">
        <v>77</v>
      </c>
      <c r="D234" s="11" t="s">
        <v>1061</v>
      </c>
      <c r="E234" s="11">
        <v>1.5057224433100784</v>
      </c>
    </row>
    <row r="235" spans="1:5" ht="24.75">
      <c r="A235" s="11" t="s">
        <v>114</v>
      </c>
      <c r="B235" s="11" t="s">
        <v>84</v>
      </c>
      <c r="C235" s="11" t="s">
        <v>77</v>
      </c>
      <c r="D235" s="11" t="s">
        <v>1062</v>
      </c>
      <c r="E235" s="11">
        <v>1.5139024436627062</v>
      </c>
    </row>
    <row r="236" spans="1:5" ht="24.75">
      <c r="A236" s="11" t="s">
        <v>114</v>
      </c>
      <c r="B236" s="11" t="s">
        <v>84</v>
      </c>
      <c r="C236" s="11" t="s">
        <v>77</v>
      </c>
      <c r="D236" s="11" t="s">
        <v>1063</v>
      </c>
      <c r="E236" s="11">
        <v>0.74164959330844793</v>
      </c>
    </row>
    <row r="237" spans="1:5" ht="24.75">
      <c r="A237" s="11" t="s">
        <v>114</v>
      </c>
      <c r="B237" s="11" t="s">
        <v>84</v>
      </c>
      <c r="C237" s="11" t="s">
        <v>77</v>
      </c>
      <c r="D237" s="11" t="s">
        <v>1064</v>
      </c>
      <c r="E237" s="11">
        <v>1.8115805653719119</v>
      </c>
    </row>
    <row r="238" spans="1:5" ht="24.75">
      <c r="A238" s="11" t="s">
        <v>114</v>
      </c>
      <c r="B238" s="11" t="s">
        <v>84</v>
      </c>
      <c r="C238" s="11" t="s">
        <v>77</v>
      </c>
      <c r="D238" s="11" t="s">
        <v>1065</v>
      </c>
      <c r="E238" s="11">
        <v>6.8688002957406447</v>
      </c>
    </row>
    <row r="239" spans="1:5" ht="24.75">
      <c r="A239" s="11" t="s">
        <v>114</v>
      </c>
      <c r="B239" s="11" t="s">
        <v>84</v>
      </c>
      <c r="C239" s="11" t="s">
        <v>77</v>
      </c>
      <c r="D239" s="11" t="s">
        <v>1066</v>
      </c>
      <c r="E239" s="11">
        <v>5.2780502272500414</v>
      </c>
    </row>
    <row r="240" spans="1:5" ht="24.75">
      <c r="A240" s="11" t="s">
        <v>114</v>
      </c>
      <c r="B240" s="11" t="s">
        <v>84</v>
      </c>
      <c r="C240" s="11" t="s">
        <v>77</v>
      </c>
      <c r="D240" s="11" t="s">
        <v>1067</v>
      </c>
      <c r="E240" s="11">
        <v>1.2144957188066514</v>
      </c>
    </row>
    <row r="241" spans="1:5" ht="24.75">
      <c r="A241" s="11" t="s">
        <v>114</v>
      </c>
      <c r="B241" s="11" t="s">
        <v>84</v>
      </c>
      <c r="C241" s="11" t="s">
        <v>77</v>
      </c>
      <c r="D241" s="11" t="s">
        <v>1068</v>
      </c>
      <c r="E241" s="11">
        <v>0.94904936586046096</v>
      </c>
    </row>
    <row r="242" spans="1:5" ht="24.75">
      <c r="A242" s="11" t="s">
        <v>114</v>
      </c>
      <c r="B242" s="11" t="s">
        <v>84</v>
      </c>
      <c r="C242" s="11" t="s">
        <v>77</v>
      </c>
      <c r="D242" s="11" t="s">
        <v>1069</v>
      </c>
      <c r="E242" s="11">
        <v>4.725150203444632</v>
      </c>
    </row>
    <row r="243" spans="1:5" ht="24.75">
      <c r="A243" s="11" t="s">
        <v>114</v>
      </c>
      <c r="B243" s="11" t="s">
        <v>84</v>
      </c>
      <c r="C243" s="11" t="s">
        <v>77</v>
      </c>
      <c r="D243" s="11" t="s">
        <v>1070</v>
      </c>
      <c r="E243" s="11">
        <v>3.2788560417806365</v>
      </c>
    </row>
    <row r="244" spans="1:5" ht="24.75">
      <c r="A244" s="11" t="s">
        <v>114</v>
      </c>
      <c r="B244" s="11" t="s">
        <v>84</v>
      </c>
      <c r="C244" s="11" t="s">
        <v>77</v>
      </c>
      <c r="D244" s="11" t="s">
        <v>1071</v>
      </c>
      <c r="E244" s="11">
        <v>3.284041543538621</v>
      </c>
    </row>
    <row r="245" spans="1:5" ht="24.75">
      <c r="A245" s="11" t="s">
        <v>114</v>
      </c>
      <c r="B245" s="11" t="s">
        <v>84</v>
      </c>
      <c r="C245" s="11" t="s">
        <v>77</v>
      </c>
      <c r="D245" s="11" t="s">
        <v>1072</v>
      </c>
      <c r="E245" s="11">
        <v>1.4283248605565138</v>
      </c>
    </row>
    <row r="246" spans="1:5" ht="24.75">
      <c r="A246" s="11" t="s">
        <v>114</v>
      </c>
      <c r="B246" s="11" t="s">
        <v>84</v>
      </c>
      <c r="C246" s="11" t="s">
        <v>77</v>
      </c>
      <c r="D246" s="11" t="s">
        <v>1073</v>
      </c>
      <c r="E246" s="11">
        <v>3.2784012677613585</v>
      </c>
    </row>
    <row r="247" spans="1:5" ht="24.75">
      <c r="A247" s="11" t="s">
        <v>114</v>
      </c>
      <c r="B247" s="11" t="s">
        <v>84</v>
      </c>
      <c r="C247" s="11" t="s">
        <v>77</v>
      </c>
      <c r="D247" s="11" t="s">
        <v>1074</v>
      </c>
      <c r="E247" s="11">
        <v>1.0266844851878629</v>
      </c>
    </row>
    <row r="248" spans="1:5" ht="24.75">
      <c r="A248" s="11" t="s">
        <v>114</v>
      </c>
      <c r="B248" s="11" t="s">
        <v>84</v>
      </c>
      <c r="C248" s="11" t="s">
        <v>77</v>
      </c>
      <c r="D248" s="11" t="s">
        <v>1075</v>
      </c>
      <c r="E248" s="11">
        <v>7.7400017838683457</v>
      </c>
    </row>
    <row r="249" spans="1:5" ht="24.75">
      <c r="A249" s="11" t="s">
        <v>114</v>
      </c>
      <c r="B249" s="11" t="s">
        <v>84</v>
      </c>
      <c r="C249" s="11" t="s">
        <v>77</v>
      </c>
      <c r="D249" s="11" t="s">
        <v>1076</v>
      </c>
      <c r="E249" s="11">
        <v>3.383650141482053</v>
      </c>
    </row>
    <row r="250" spans="1:5" ht="24.75">
      <c r="A250" s="11" t="s">
        <v>114</v>
      </c>
      <c r="B250" s="11" t="s">
        <v>84</v>
      </c>
      <c r="C250" s="11" t="s">
        <v>77</v>
      </c>
      <c r="D250" s="11" t="s">
        <v>1077</v>
      </c>
      <c r="E250" s="11">
        <v>0.86579898754366647</v>
      </c>
    </row>
    <row r="251" spans="1:5" ht="24.75">
      <c r="A251" s="11" t="s">
        <v>114</v>
      </c>
      <c r="B251" s="11" t="s">
        <v>84</v>
      </c>
      <c r="C251" s="11" t="s">
        <v>77</v>
      </c>
      <c r="D251" s="11" t="s">
        <v>1078</v>
      </c>
      <c r="E251" s="11">
        <v>3.383650141482053</v>
      </c>
    </row>
    <row r="252" spans="1:5" ht="24.75">
      <c r="A252" s="11" t="s">
        <v>114</v>
      </c>
      <c r="B252" s="11" t="s">
        <v>84</v>
      </c>
      <c r="C252" s="11" t="s">
        <v>77</v>
      </c>
      <c r="D252" s="11" t="s">
        <v>1079</v>
      </c>
      <c r="E252" s="11">
        <v>7.7289012417007896</v>
      </c>
    </row>
    <row r="253" spans="1:5" ht="24.75">
      <c r="A253" s="11" t="s">
        <v>114</v>
      </c>
      <c r="B253" s="11" t="s">
        <v>84</v>
      </c>
      <c r="C253" s="11" t="s">
        <v>77</v>
      </c>
      <c r="D253" s="11" t="s">
        <v>1080</v>
      </c>
      <c r="E253" s="11">
        <v>3.3706989446700377</v>
      </c>
    </row>
    <row r="254" spans="1:5" ht="24.75">
      <c r="A254" s="11" t="s">
        <v>114</v>
      </c>
      <c r="B254" s="11" t="s">
        <v>84</v>
      </c>
      <c r="C254" s="11" t="s">
        <v>77</v>
      </c>
      <c r="D254" s="11" t="s">
        <v>1081</v>
      </c>
      <c r="E254" s="11">
        <v>0.87319934921797837</v>
      </c>
    </row>
    <row r="255" spans="1:5" ht="24.75">
      <c r="A255" s="11" t="s">
        <v>114</v>
      </c>
      <c r="B255" s="11" t="s">
        <v>84</v>
      </c>
      <c r="C255" s="11" t="s">
        <v>77</v>
      </c>
      <c r="D255" s="11" t="s">
        <v>1082</v>
      </c>
      <c r="E255" s="11">
        <v>3.3799499606443364</v>
      </c>
    </row>
    <row r="256" spans="1:5" ht="24.75">
      <c r="A256" s="11" t="s">
        <v>114</v>
      </c>
      <c r="B256" s="11" t="s">
        <v>84</v>
      </c>
      <c r="C256" s="11" t="s">
        <v>77</v>
      </c>
      <c r="D256" s="11" t="s">
        <v>1083</v>
      </c>
      <c r="E256" s="11">
        <v>7.5624002191080582</v>
      </c>
    </row>
    <row r="257" spans="1:5" ht="24.75">
      <c r="A257" s="11" t="s">
        <v>114</v>
      </c>
      <c r="B257" s="11" t="s">
        <v>84</v>
      </c>
      <c r="C257" s="11" t="s">
        <v>77</v>
      </c>
      <c r="D257" s="11" t="s">
        <v>1084</v>
      </c>
      <c r="E257" s="11">
        <v>3.3910505031574911</v>
      </c>
    </row>
    <row r="258" spans="1:5" ht="24.75">
      <c r="A258" s="11" t="s">
        <v>114</v>
      </c>
      <c r="B258" s="11" t="s">
        <v>84</v>
      </c>
      <c r="C258" s="11" t="s">
        <v>77</v>
      </c>
      <c r="D258" s="11" t="s">
        <v>1085</v>
      </c>
      <c r="E258" s="11">
        <v>0.8657989875425447</v>
      </c>
    </row>
    <row r="259" spans="1:5" ht="24.75">
      <c r="A259" s="11" t="s">
        <v>114</v>
      </c>
      <c r="B259" s="11" t="s">
        <v>84</v>
      </c>
      <c r="C259" s="11" t="s">
        <v>77</v>
      </c>
      <c r="D259" s="11" t="s">
        <v>1086</v>
      </c>
      <c r="E259" s="11">
        <v>3.383650141482053</v>
      </c>
    </row>
    <row r="260" spans="1:5" ht="24.75">
      <c r="A260" s="11" t="s">
        <v>114</v>
      </c>
      <c r="B260" s="11" t="s">
        <v>84</v>
      </c>
      <c r="C260" s="11" t="s">
        <v>77</v>
      </c>
      <c r="D260" s="11" t="s">
        <v>1087</v>
      </c>
      <c r="E260" s="11">
        <v>7.8880549150850996</v>
      </c>
    </row>
    <row r="261" spans="1:5" ht="24.75">
      <c r="A261" s="11" t="s">
        <v>114</v>
      </c>
      <c r="B261" s="11" t="s">
        <v>84</v>
      </c>
      <c r="C261" s="11" t="s">
        <v>77</v>
      </c>
      <c r="D261" s="11" t="s">
        <v>1088</v>
      </c>
      <c r="E261" s="11">
        <v>3.383650141482053</v>
      </c>
    </row>
    <row r="262" spans="1:5" ht="24.75">
      <c r="A262" s="11" t="s">
        <v>114</v>
      </c>
      <c r="B262" s="11" t="s">
        <v>84</v>
      </c>
      <c r="C262" s="11" t="s">
        <v>77</v>
      </c>
      <c r="D262" s="11" t="s">
        <v>1089</v>
      </c>
      <c r="E262" s="11">
        <v>0.86579898754366447</v>
      </c>
    </row>
    <row r="263" spans="1:5" ht="24.75">
      <c r="A263" s="11" t="s">
        <v>114</v>
      </c>
      <c r="B263" s="11" t="s">
        <v>84</v>
      </c>
      <c r="C263" s="11" t="s">
        <v>77</v>
      </c>
      <c r="D263" s="11" t="s">
        <v>1090</v>
      </c>
      <c r="E263" s="11">
        <v>3.3873497584397292</v>
      </c>
    </row>
    <row r="264" spans="1:5" ht="24.75">
      <c r="A264" s="11" t="s">
        <v>114</v>
      </c>
      <c r="B264" s="11" t="s">
        <v>84</v>
      </c>
      <c r="C264" s="11" t="s">
        <v>77</v>
      </c>
      <c r="D264" s="11" t="s">
        <v>1091</v>
      </c>
      <c r="E264" s="11">
        <v>7.8962729215778218</v>
      </c>
    </row>
    <row r="265" spans="1:5" ht="24.75">
      <c r="A265" s="11" t="s">
        <v>114</v>
      </c>
      <c r="B265" s="11" t="s">
        <v>84</v>
      </c>
      <c r="C265" s="11" t="s">
        <v>77</v>
      </c>
      <c r="D265" s="11" t="s">
        <v>1092</v>
      </c>
      <c r="E265" s="11">
        <v>3.383650141482053</v>
      </c>
    </row>
    <row r="266" spans="1:5" ht="24.75">
      <c r="A266" s="11" t="s">
        <v>114</v>
      </c>
      <c r="B266" s="11" t="s">
        <v>84</v>
      </c>
      <c r="C266" s="11" t="s">
        <v>77</v>
      </c>
      <c r="D266" s="11" t="s">
        <v>1093</v>
      </c>
      <c r="E266" s="11">
        <v>0.86579898754253859</v>
      </c>
    </row>
    <row r="267" spans="1:5" ht="24.75">
      <c r="A267" s="11" t="s">
        <v>114</v>
      </c>
      <c r="B267" s="11" t="s">
        <v>84</v>
      </c>
      <c r="C267" s="11" t="s">
        <v>77</v>
      </c>
      <c r="D267" s="11" t="s">
        <v>1094</v>
      </c>
      <c r="E267" s="11">
        <v>3.383650141482053</v>
      </c>
    </row>
    <row r="268" spans="1:5" ht="24.75">
      <c r="A268" s="11" t="s">
        <v>114</v>
      </c>
      <c r="B268" s="11" t="s">
        <v>84</v>
      </c>
      <c r="C268" s="11" t="s">
        <v>77</v>
      </c>
      <c r="D268" s="11" t="s">
        <v>1095</v>
      </c>
      <c r="E268" s="11">
        <v>7.568876415232797</v>
      </c>
    </row>
    <row r="269" spans="1:5" ht="24.75">
      <c r="A269" s="11" t="s">
        <v>114</v>
      </c>
      <c r="B269" s="11" t="s">
        <v>84</v>
      </c>
      <c r="C269" s="11" t="s">
        <v>77</v>
      </c>
      <c r="D269" s="11" t="s">
        <v>1096</v>
      </c>
      <c r="E269" s="11">
        <v>3.383650141482053</v>
      </c>
    </row>
    <row r="270" spans="1:5" ht="24.75">
      <c r="A270" s="11" t="s">
        <v>114</v>
      </c>
      <c r="B270" s="11" t="s">
        <v>84</v>
      </c>
      <c r="C270" s="11" t="s">
        <v>77</v>
      </c>
      <c r="D270" s="11" t="s">
        <v>1097</v>
      </c>
      <c r="E270" s="11">
        <v>0.86579898754366447</v>
      </c>
    </row>
    <row r="271" spans="1:5" ht="24.75">
      <c r="A271" s="11" t="s">
        <v>114</v>
      </c>
      <c r="B271" s="11" t="s">
        <v>84</v>
      </c>
      <c r="C271" s="11" t="s">
        <v>77</v>
      </c>
      <c r="D271" s="11" t="s">
        <v>1098</v>
      </c>
      <c r="E271" s="11">
        <v>3.383650141482053</v>
      </c>
    </row>
    <row r="272" spans="1:5" ht="24.75">
      <c r="A272" s="11" t="s">
        <v>114</v>
      </c>
      <c r="B272" s="11" t="s">
        <v>84</v>
      </c>
      <c r="C272" s="11" t="s">
        <v>77</v>
      </c>
      <c r="D272" s="11" t="s">
        <v>1099</v>
      </c>
      <c r="E272" s="11">
        <v>7.7326014224233033</v>
      </c>
    </row>
    <row r="273" spans="1:5" ht="24.75">
      <c r="A273" s="11" t="s">
        <v>114</v>
      </c>
      <c r="B273" s="11" t="s">
        <v>84</v>
      </c>
      <c r="C273" s="11" t="s">
        <v>77</v>
      </c>
      <c r="D273" s="11" t="s">
        <v>1100</v>
      </c>
      <c r="E273" s="11">
        <v>3.383650141482053</v>
      </c>
    </row>
    <row r="274" spans="1:5" ht="24.75">
      <c r="A274" s="11" t="s">
        <v>114</v>
      </c>
      <c r="B274" s="11" t="s">
        <v>84</v>
      </c>
      <c r="C274" s="11" t="s">
        <v>77</v>
      </c>
      <c r="D274" s="11" t="s">
        <v>1101</v>
      </c>
      <c r="E274" s="11">
        <v>0.86579898754254059</v>
      </c>
    </row>
    <row r="275" spans="1:5" ht="24.75">
      <c r="A275" s="11" t="s">
        <v>114</v>
      </c>
      <c r="B275" s="11" t="s">
        <v>84</v>
      </c>
      <c r="C275" s="11" t="s">
        <v>77</v>
      </c>
      <c r="D275" s="11" t="s">
        <v>1102</v>
      </c>
      <c r="E275" s="11">
        <v>3.383650141482053</v>
      </c>
    </row>
    <row r="276" spans="1:5" ht="24.75">
      <c r="A276" s="11" t="s">
        <v>114</v>
      </c>
      <c r="B276" s="11" t="s">
        <v>84</v>
      </c>
      <c r="C276" s="11" t="s">
        <v>77</v>
      </c>
      <c r="D276" s="11" t="s">
        <v>1103</v>
      </c>
      <c r="E276" s="11">
        <v>7.7326014224233086</v>
      </c>
    </row>
    <row r="277" spans="1:5" ht="24.75">
      <c r="A277" s="11" t="s">
        <v>114</v>
      </c>
      <c r="B277" s="11" t="s">
        <v>84</v>
      </c>
      <c r="C277" s="11" t="s">
        <v>77</v>
      </c>
      <c r="D277" s="11" t="s">
        <v>1104</v>
      </c>
      <c r="E277" s="11">
        <v>3.383650141482053</v>
      </c>
    </row>
    <row r="278" spans="1:5" ht="24.75">
      <c r="A278" s="11" t="s">
        <v>114</v>
      </c>
      <c r="B278" s="11" t="s">
        <v>84</v>
      </c>
      <c r="C278" s="11" t="s">
        <v>77</v>
      </c>
      <c r="D278" s="11" t="s">
        <v>1105</v>
      </c>
      <c r="E278" s="11">
        <v>0.86579898754366647</v>
      </c>
    </row>
    <row r="279" spans="1:5" ht="24.75">
      <c r="A279" s="11" t="s">
        <v>114</v>
      </c>
      <c r="B279" s="11" t="s">
        <v>84</v>
      </c>
      <c r="C279" s="11" t="s">
        <v>77</v>
      </c>
      <c r="D279" s="11" t="s">
        <v>1106</v>
      </c>
      <c r="E279" s="11">
        <v>3.383650141482053</v>
      </c>
    </row>
    <row r="280" spans="1:5" ht="24.75">
      <c r="A280" s="11" t="s">
        <v>114</v>
      </c>
      <c r="B280" s="11" t="s">
        <v>84</v>
      </c>
      <c r="C280" s="11" t="s">
        <v>77</v>
      </c>
      <c r="D280" s="11" t="s">
        <v>1107</v>
      </c>
      <c r="E280" s="11">
        <v>7.7326014224233024</v>
      </c>
    </row>
    <row r="281" spans="1:5" ht="24.75">
      <c r="A281" s="11" t="s">
        <v>114</v>
      </c>
      <c r="B281" s="11" t="s">
        <v>84</v>
      </c>
      <c r="C281" s="11" t="s">
        <v>77</v>
      </c>
      <c r="D281" s="11" t="s">
        <v>1108</v>
      </c>
      <c r="E281" s="11">
        <v>3.383650141482053</v>
      </c>
    </row>
    <row r="282" spans="1:5" ht="24.75">
      <c r="A282" s="11" t="s">
        <v>114</v>
      </c>
      <c r="B282" s="11" t="s">
        <v>84</v>
      </c>
      <c r="C282" s="11" t="s">
        <v>77</v>
      </c>
      <c r="D282" s="11" t="s">
        <v>1109</v>
      </c>
      <c r="E282" s="11">
        <v>0.8657989875425367</v>
      </c>
    </row>
    <row r="283" spans="1:5" ht="24.75">
      <c r="A283" s="11" t="s">
        <v>114</v>
      </c>
      <c r="B283" s="11" t="s">
        <v>84</v>
      </c>
      <c r="C283" s="11" t="s">
        <v>77</v>
      </c>
      <c r="D283" s="11" t="s">
        <v>1110</v>
      </c>
      <c r="E283" s="11">
        <v>3.383650141482053</v>
      </c>
    </row>
    <row r="284" spans="1:5" ht="24.75">
      <c r="A284" s="11" t="s">
        <v>114</v>
      </c>
      <c r="B284" s="11" t="s">
        <v>84</v>
      </c>
      <c r="C284" s="11" t="s">
        <v>77</v>
      </c>
      <c r="D284" s="11" t="s">
        <v>1111</v>
      </c>
      <c r="E284" s="11">
        <v>7.296001403248237</v>
      </c>
    </row>
    <row r="285" spans="1:5" ht="24.75">
      <c r="A285" s="11" t="s">
        <v>114</v>
      </c>
      <c r="B285" s="11" t="s">
        <v>84</v>
      </c>
      <c r="C285" s="11" t="s">
        <v>77</v>
      </c>
      <c r="D285" s="11" t="s">
        <v>1112</v>
      </c>
      <c r="E285" s="11">
        <v>3.3836501414831788</v>
      </c>
    </row>
    <row r="286" spans="1:5" ht="24.75">
      <c r="A286" s="11" t="s">
        <v>114</v>
      </c>
      <c r="B286" s="11" t="s">
        <v>84</v>
      </c>
      <c r="C286" s="11" t="s">
        <v>77</v>
      </c>
      <c r="D286" s="11" t="s">
        <v>1113</v>
      </c>
      <c r="E286" s="11">
        <v>0.8657989875425367</v>
      </c>
    </row>
    <row r="287" spans="1:5" ht="24.75">
      <c r="A287" s="11" t="s">
        <v>114</v>
      </c>
      <c r="B287" s="11" t="s">
        <v>84</v>
      </c>
      <c r="C287" s="11" t="s">
        <v>77</v>
      </c>
      <c r="D287" s="11" t="s">
        <v>1114</v>
      </c>
      <c r="E287" s="11">
        <v>3.8128494544167308</v>
      </c>
    </row>
    <row r="288" spans="1:5" ht="24.75">
      <c r="A288" s="11" t="s">
        <v>114</v>
      </c>
      <c r="B288" s="11" t="s">
        <v>84</v>
      </c>
      <c r="C288" s="11" t="s">
        <v>77</v>
      </c>
      <c r="D288" s="11" t="s">
        <v>1115</v>
      </c>
      <c r="E288" s="11">
        <v>10.809345760285181</v>
      </c>
    </row>
    <row r="289" spans="1:5" ht="24.75">
      <c r="A289" s="11" t="s">
        <v>114</v>
      </c>
      <c r="B289" s="11" t="s">
        <v>84</v>
      </c>
      <c r="C289" s="11" t="s">
        <v>77</v>
      </c>
      <c r="D289" s="11" t="s">
        <v>1116</v>
      </c>
      <c r="E289" s="11">
        <v>0.10924894919349094</v>
      </c>
    </row>
    <row r="290" spans="1:5" ht="24.75">
      <c r="A290" s="11" t="s">
        <v>114</v>
      </c>
      <c r="B290" s="11" t="s">
        <v>84</v>
      </c>
      <c r="C290" s="11" t="s">
        <v>77</v>
      </c>
      <c r="D290" s="11" t="s">
        <v>1117</v>
      </c>
      <c r="E290" s="11">
        <v>12.740917047156369</v>
      </c>
    </row>
    <row r="291" spans="1:5" ht="24.75">
      <c r="A291" s="11" t="s">
        <v>114</v>
      </c>
      <c r="B291" s="11" t="s">
        <v>84</v>
      </c>
      <c r="C291" s="11" t="s">
        <v>77</v>
      </c>
      <c r="D291" s="11" t="s">
        <v>1118</v>
      </c>
      <c r="E291" s="11">
        <v>5.9277348548410123</v>
      </c>
    </row>
    <row r="292" spans="1:5" ht="24.75">
      <c r="A292" s="11" t="s">
        <v>114</v>
      </c>
      <c r="B292" s="11" t="s">
        <v>84</v>
      </c>
      <c r="C292" s="11" t="s">
        <v>77</v>
      </c>
      <c r="D292" s="11" t="s">
        <v>1119</v>
      </c>
      <c r="E292" s="11">
        <v>9.6301958019048168</v>
      </c>
    </row>
    <row r="293" spans="1:5" ht="24.75">
      <c r="A293" s="11" t="s">
        <v>114</v>
      </c>
      <c r="B293" s="11" t="s">
        <v>84</v>
      </c>
      <c r="C293" s="11" t="s">
        <v>77</v>
      </c>
      <c r="D293" s="11" t="s">
        <v>1120</v>
      </c>
      <c r="E293" s="11">
        <v>13.056600216537593</v>
      </c>
    </row>
    <row r="294" spans="1:5" ht="24.75">
      <c r="A294" s="11" t="s">
        <v>114</v>
      </c>
      <c r="B294" s="11" t="s">
        <v>84</v>
      </c>
      <c r="C294" s="11" t="s">
        <v>77</v>
      </c>
      <c r="D294" s="11" t="s">
        <v>1121</v>
      </c>
      <c r="E294" s="11">
        <v>6.3509995617503936</v>
      </c>
    </row>
    <row r="295" spans="1:5" ht="24.75">
      <c r="A295" s="11" t="s">
        <v>114</v>
      </c>
      <c r="B295" s="11" t="s">
        <v>84</v>
      </c>
      <c r="C295" s="11" t="s">
        <v>77</v>
      </c>
      <c r="D295" s="11" t="s">
        <v>1122</v>
      </c>
      <c r="E295" s="11">
        <v>7.7404109649497164</v>
      </c>
    </row>
    <row r="296" spans="1:5" ht="24.75">
      <c r="A296" s="11" t="s">
        <v>114</v>
      </c>
      <c r="B296" s="11" t="s">
        <v>84</v>
      </c>
      <c r="C296" s="11" t="s">
        <v>77</v>
      </c>
      <c r="D296" s="11" t="s">
        <v>1123</v>
      </c>
      <c r="E296" s="11">
        <v>1.7390000763776139</v>
      </c>
    </row>
    <row r="297" spans="1:5" ht="24.75">
      <c r="A297" s="11" t="s">
        <v>114</v>
      </c>
      <c r="B297" s="11" t="s">
        <v>84</v>
      </c>
      <c r="C297" s="11" t="s">
        <v>77</v>
      </c>
      <c r="D297" s="11" t="s">
        <v>1124</v>
      </c>
      <c r="E297" s="11">
        <v>8.7745900579146703</v>
      </c>
    </row>
    <row r="298" spans="1:5" ht="24.75">
      <c r="A298" s="11" t="s">
        <v>114</v>
      </c>
      <c r="B298" s="11" t="s">
        <v>84</v>
      </c>
      <c r="C298" s="11" t="s">
        <v>77</v>
      </c>
      <c r="D298" s="11" t="s">
        <v>1125</v>
      </c>
      <c r="E298" s="11">
        <v>7.5310003313880776</v>
      </c>
    </row>
    <row r="299" spans="1:5" ht="24.75">
      <c r="A299" s="11" t="s">
        <v>114</v>
      </c>
      <c r="B299" s="11" t="s">
        <v>84</v>
      </c>
      <c r="C299" s="11" t="s">
        <v>77</v>
      </c>
      <c r="D299" s="11" t="s">
        <v>1126</v>
      </c>
      <c r="E299" s="11">
        <v>8.7689996658581553</v>
      </c>
    </row>
    <row r="300" spans="1:5" ht="24.75">
      <c r="A300" s="11" t="s">
        <v>114</v>
      </c>
      <c r="B300" s="11" t="s">
        <v>84</v>
      </c>
      <c r="C300" s="11" t="s">
        <v>77</v>
      </c>
      <c r="D300" s="11" t="s">
        <v>1127</v>
      </c>
      <c r="E300" s="11">
        <v>14.245957917625311</v>
      </c>
    </row>
    <row r="301" spans="1:5" ht="24.75">
      <c r="A301" s="11" t="s">
        <v>114</v>
      </c>
      <c r="B301" s="11" t="s">
        <v>84</v>
      </c>
      <c r="C301" s="11" t="s">
        <v>77</v>
      </c>
      <c r="D301" s="11" t="s">
        <v>1128</v>
      </c>
      <c r="E301" s="11">
        <v>0.46619997607569352</v>
      </c>
    </row>
    <row r="302" spans="1:5" ht="24.75">
      <c r="A302" s="11" t="s">
        <v>114</v>
      </c>
      <c r="B302" s="11" t="s">
        <v>84</v>
      </c>
      <c r="C302" s="11" t="s">
        <v>77</v>
      </c>
      <c r="D302" s="11" t="s">
        <v>1129</v>
      </c>
      <c r="E302" s="11">
        <v>8.1809607489115184</v>
      </c>
    </row>
    <row r="303" spans="1:5" ht="24.75">
      <c r="A303" s="11" t="s">
        <v>114</v>
      </c>
      <c r="B303" s="11" t="s">
        <v>84</v>
      </c>
      <c r="C303" s="11" t="s">
        <v>77</v>
      </c>
      <c r="D303" s="11" t="s">
        <v>1130</v>
      </c>
      <c r="E303" s="11">
        <v>12.310690700538061</v>
      </c>
    </row>
    <row r="304" spans="1:5" ht="24.75">
      <c r="A304" s="11" t="s">
        <v>114</v>
      </c>
      <c r="B304" s="11" t="s">
        <v>84</v>
      </c>
      <c r="C304" s="11" t="s">
        <v>77</v>
      </c>
      <c r="D304" s="11" t="s">
        <v>1131</v>
      </c>
      <c r="E304" s="11">
        <v>0.34955755818551765</v>
      </c>
    </row>
    <row r="305" spans="1:5" ht="24.75">
      <c r="A305" s="11" t="s">
        <v>114</v>
      </c>
      <c r="B305" s="11" t="s">
        <v>84</v>
      </c>
      <c r="C305" s="11" t="s">
        <v>77</v>
      </c>
      <c r="D305" s="11" t="s">
        <v>1132</v>
      </c>
      <c r="E305" s="11">
        <v>6.3681147468040277E-3</v>
      </c>
    </row>
    <row r="306" spans="1:5" ht="24.75">
      <c r="A306" s="11" t="s">
        <v>114</v>
      </c>
      <c r="B306" s="11" t="s">
        <v>84</v>
      </c>
      <c r="C306" s="11" t="s">
        <v>77</v>
      </c>
      <c r="D306" s="11" t="s">
        <v>1133</v>
      </c>
      <c r="E306" s="11">
        <v>3.4162242520298358</v>
      </c>
    </row>
    <row r="307" spans="1:5" ht="24.75">
      <c r="A307" s="11" t="s">
        <v>114</v>
      </c>
      <c r="B307" s="11" t="s">
        <v>84</v>
      </c>
      <c r="C307" s="11" t="s">
        <v>77</v>
      </c>
      <c r="D307" s="11" t="s">
        <v>1134</v>
      </c>
      <c r="E307" s="11">
        <v>0.86579898754378015</v>
      </c>
    </row>
    <row r="308" spans="1:5" ht="24.75">
      <c r="A308" s="11" t="s">
        <v>114</v>
      </c>
      <c r="B308" s="11" t="s">
        <v>84</v>
      </c>
      <c r="C308" s="11" t="s">
        <v>77</v>
      </c>
      <c r="D308" s="11" t="s">
        <v>1135</v>
      </c>
      <c r="E308" s="11">
        <v>3.3355502503521031</v>
      </c>
    </row>
    <row r="309" spans="1:5" ht="24.75">
      <c r="A309" s="11" t="s">
        <v>114</v>
      </c>
      <c r="B309" s="11" t="s">
        <v>84</v>
      </c>
      <c r="C309" s="11" t="s">
        <v>77</v>
      </c>
      <c r="D309" s="11" t="s">
        <v>1136</v>
      </c>
      <c r="E309" s="11">
        <v>8.7996014714029549</v>
      </c>
    </row>
    <row r="310" spans="1:5" ht="24.75">
      <c r="A310" s="11" t="s">
        <v>114</v>
      </c>
      <c r="B310" s="11" t="s">
        <v>84</v>
      </c>
      <c r="C310" s="11" t="s">
        <v>77</v>
      </c>
      <c r="D310" s="11" t="s">
        <v>1137</v>
      </c>
      <c r="E310" s="11">
        <v>3.3355502503521044</v>
      </c>
    </row>
    <row r="311" spans="1:5" ht="24.75">
      <c r="A311" s="11" t="s">
        <v>114</v>
      </c>
      <c r="B311" s="11" t="s">
        <v>84</v>
      </c>
      <c r="C311" s="11" t="s">
        <v>77</v>
      </c>
      <c r="D311" s="11" t="s">
        <v>1138</v>
      </c>
      <c r="E311" s="11">
        <v>0.86579898754313522</v>
      </c>
    </row>
    <row r="312" spans="1:5" ht="24.75">
      <c r="A312" s="11" t="s">
        <v>114</v>
      </c>
      <c r="B312" s="11" t="s">
        <v>84</v>
      </c>
      <c r="C312" s="11" t="s">
        <v>77</v>
      </c>
      <c r="D312" s="11" t="s">
        <v>1139</v>
      </c>
      <c r="E312" s="11">
        <v>3.3355502503511829</v>
      </c>
    </row>
    <row r="313" spans="1:5" ht="24.75">
      <c r="A313" s="11" t="s">
        <v>114</v>
      </c>
      <c r="B313" s="11" t="s">
        <v>84</v>
      </c>
      <c r="C313" s="11" t="s">
        <v>77</v>
      </c>
      <c r="D313" s="11" t="s">
        <v>1140</v>
      </c>
      <c r="E313" s="11">
        <v>3.2782005021396867</v>
      </c>
    </row>
    <row r="314" spans="1:5" ht="24.75">
      <c r="A314" s="11" t="s">
        <v>114</v>
      </c>
      <c r="B314" s="11" t="s">
        <v>84</v>
      </c>
      <c r="C314" s="11" t="s">
        <v>77</v>
      </c>
      <c r="D314" s="11" t="s">
        <v>1141</v>
      </c>
      <c r="E314" s="11">
        <v>2.9572401303831675</v>
      </c>
    </row>
    <row r="315" spans="1:5" ht="24.75">
      <c r="A315" s="11" t="s">
        <v>114</v>
      </c>
      <c r="B315" s="11" t="s">
        <v>84</v>
      </c>
      <c r="C315" s="11" t="s">
        <v>77</v>
      </c>
      <c r="D315" s="11" t="s">
        <v>1142</v>
      </c>
      <c r="E315" s="11">
        <v>3.3355502503505177</v>
      </c>
    </row>
    <row r="316" spans="1:5" ht="24.75">
      <c r="A316" s="11" t="s">
        <v>114</v>
      </c>
      <c r="B316" s="11" t="s">
        <v>84</v>
      </c>
      <c r="C316" s="11" t="s">
        <v>77</v>
      </c>
      <c r="D316" s="11" t="s">
        <v>1143</v>
      </c>
      <c r="E316" s="11">
        <v>0.86579898754378082</v>
      </c>
    </row>
    <row r="317" spans="1:5" ht="24.75">
      <c r="A317" s="11" t="s">
        <v>114</v>
      </c>
      <c r="B317" s="11" t="s">
        <v>84</v>
      </c>
      <c r="C317" s="11" t="s">
        <v>77</v>
      </c>
      <c r="D317" s="11" t="s">
        <v>1144</v>
      </c>
      <c r="E317" s="11">
        <v>3.4055142037780191</v>
      </c>
    </row>
    <row r="318" spans="1:5" ht="24.75">
      <c r="A318" s="11" t="s">
        <v>114</v>
      </c>
      <c r="B318" s="11" t="s">
        <v>84</v>
      </c>
      <c r="C318" s="11" t="s">
        <v>77</v>
      </c>
      <c r="D318" s="11" t="s">
        <v>1145</v>
      </c>
      <c r="E318" s="11">
        <v>0.35923535950714752</v>
      </c>
    </row>
    <row r="319" spans="1:5" ht="24.75">
      <c r="A319" s="11" t="s">
        <v>114</v>
      </c>
      <c r="B319" s="11" t="s">
        <v>84</v>
      </c>
      <c r="C319" s="11" t="s">
        <v>77</v>
      </c>
      <c r="D319" s="11" t="s">
        <v>1146</v>
      </c>
      <c r="E319" s="11">
        <v>1.9861539328203617</v>
      </c>
    </row>
    <row r="320" spans="1:5" ht="24.75">
      <c r="A320" s="11" t="s">
        <v>114</v>
      </c>
      <c r="B320" s="11" t="s">
        <v>84</v>
      </c>
      <c r="C320" s="11" t="s">
        <v>77</v>
      </c>
      <c r="D320" s="11" t="s">
        <v>1147</v>
      </c>
      <c r="E320" s="11">
        <v>4.7449005671805411</v>
      </c>
    </row>
    <row r="321" spans="1:5" ht="24.75">
      <c r="A321" s="11" t="s">
        <v>114</v>
      </c>
      <c r="B321" s="11" t="s">
        <v>84</v>
      </c>
      <c r="C321" s="11" t="s">
        <v>77</v>
      </c>
      <c r="D321" s="11" t="s">
        <v>1148</v>
      </c>
      <c r="E321" s="11">
        <v>1.5170000666274599</v>
      </c>
    </row>
    <row r="322" spans="1:5" ht="24.75">
      <c r="A322" s="11" t="s">
        <v>114</v>
      </c>
      <c r="B322" s="11" t="s">
        <v>84</v>
      </c>
      <c r="C322" s="11" t="s">
        <v>77</v>
      </c>
      <c r="D322" s="11" t="s">
        <v>1149</v>
      </c>
      <c r="E322" s="11">
        <v>4.7523009286255942</v>
      </c>
    </row>
    <row r="323" spans="1:5" ht="24.75">
      <c r="A323" s="11" t="s">
        <v>114</v>
      </c>
      <c r="B323" s="11" t="s">
        <v>84</v>
      </c>
      <c r="C323" s="11" t="s">
        <v>77</v>
      </c>
      <c r="D323" s="11" t="s">
        <v>1150</v>
      </c>
      <c r="E323" s="11">
        <v>5.7435030174445192</v>
      </c>
    </row>
    <row r="324" spans="1:5" ht="24.75">
      <c r="A324" s="11" t="s">
        <v>114</v>
      </c>
      <c r="B324" s="11" t="s">
        <v>84</v>
      </c>
      <c r="C324" s="11" t="s">
        <v>77</v>
      </c>
      <c r="D324" s="11" t="s">
        <v>1151</v>
      </c>
      <c r="E324" s="11">
        <v>0.87319934921765063</v>
      </c>
    </row>
    <row r="325" spans="1:5" ht="24.75">
      <c r="A325" s="11" t="s">
        <v>114</v>
      </c>
      <c r="B325" s="11" t="s">
        <v>84</v>
      </c>
      <c r="C325" s="11" t="s">
        <v>77</v>
      </c>
      <c r="D325" s="11" t="s">
        <v>1152</v>
      </c>
      <c r="E325" s="11">
        <v>3.3355502503521084</v>
      </c>
    </row>
    <row r="326" spans="1:5" ht="24.75">
      <c r="A326" s="11" t="s">
        <v>114</v>
      </c>
      <c r="B326" s="11" t="s">
        <v>84</v>
      </c>
      <c r="C326" s="11" t="s">
        <v>77</v>
      </c>
      <c r="D326" s="11" t="s">
        <v>1153</v>
      </c>
      <c r="E326" s="11">
        <v>6.1824013516904195</v>
      </c>
    </row>
    <row r="327" spans="1:5" ht="24.75">
      <c r="A327" s="11" t="s">
        <v>114</v>
      </c>
      <c r="B327" s="11" t="s">
        <v>84</v>
      </c>
      <c r="C327" s="11" t="s">
        <v>77</v>
      </c>
      <c r="D327" s="11" t="s">
        <v>1154</v>
      </c>
      <c r="E327" s="11">
        <v>3.3355502503514458</v>
      </c>
    </row>
    <row r="328" spans="1:5" ht="24.75">
      <c r="A328" s="11" t="s">
        <v>114</v>
      </c>
      <c r="B328" s="11" t="s">
        <v>84</v>
      </c>
      <c r="C328" s="11" t="s">
        <v>77</v>
      </c>
      <c r="D328" s="11" t="s">
        <v>1155</v>
      </c>
      <c r="E328" s="11">
        <v>0.86579898754374329</v>
      </c>
    </row>
    <row r="329" spans="1:5" ht="24.75">
      <c r="A329" s="11" t="s">
        <v>114</v>
      </c>
      <c r="B329" s="11" t="s">
        <v>84</v>
      </c>
      <c r="C329" s="11" t="s">
        <v>77</v>
      </c>
      <c r="D329" s="11" t="s">
        <v>1156</v>
      </c>
      <c r="E329" s="11">
        <v>3.335550250351452</v>
      </c>
    </row>
    <row r="330" spans="1:5" ht="24.75">
      <c r="A330" s="11" t="s">
        <v>114</v>
      </c>
      <c r="B330" s="11" t="s">
        <v>84</v>
      </c>
      <c r="C330" s="11" t="s">
        <v>77</v>
      </c>
      <c r="D330" s="11" t="s">
        <v>1157</v>
      </c>
      <c r="E330" s="11">
        <v>8.4296014551528611</v>
      </c>
    </row>
    <row r="331" spans="1:5" ht="24.75">
      <c r="A331" s="11" t="s">
        <v>114</v>
      </c>
      <c r="B331" s="11" t="s">
        <v>84</v>
      </c>
      <c r="C331" s="11" t="s">
        <v>77</v>
      </c>
      <c r="D331" s="11" t="s">
        <v>1158</v>
      </c>
      <c r="E331" s="11">
        <v>3.3355502503520964</v>
      </c>
    </row>
    <row r="332" spans="1:5" ht="24.75">
      <c r="A332" s="11" t="s">
        <v>114</v>
      </c>
      <c r="B332" s="11" t="s">
        <v>84</v>
      </c>
      <c r="C332" s="11" t="s">
        <v>77</v>
      </c>
      <c r="D332" s="11" t="s">
        <v>1159</v>
      </c>
      <c r="E332" s="11">
        <v>0.85839862586828353</v>
      </c>
    </row>
    <row r="333" spans="1:5" ht="24.75">
      <c r="A333" s="11" t="s">
        <v>114</v>
      </c>
      <c r="B333" s="11" t="s">
        <v>84</v>
      </c>
      <c r="C333" s="11" t="s">
        <v>77</v>
      </c>
      <c r="D333" s="11" t="s">
        <v>1160</v>
      </c>
      <c r="E333" s="11">
        <v>23.520192013327975</v>
      </c>
    </row>
    <row r="334" spans="1:5" ht="24.75">
      <c r="A334" s="11" t="s">
        <v>114</v>
      </c>
      <c r="B334" s="11" t="s">
        <v>84</v>
      </c>
      <c r="C334" s="11" t="s">
        <v>77</v>
      </c>
      <c r="D334" s="11" t="s">
        <v>1161</v>
      </c>
      <c r="E334" s="11">
        <v>10.690380460282029</v>
      </c>
    </row>
    <row r="335" spans="1:5" ht="24.75">
      <c r="A335" s="11" t="s">
        <v>114</v>
      </c>
      <c r="B335" s="11" t="s">
        <v>84</v>
      </c>
      <c r="C335" s="11" t="s">
        <v>77</v>
      </c>
      <c r="D335" s="11" t="s">
        <v>1162</v>
      </c>
      <c r="E335" s="11">
        <v>0.84239898795057944</v>
      </c>
    </row>
    <row r="336" spans="1:5" ht="24.75">
      <c r="A336" s="11" t="s">
        <v>114</v>
      </c>
      <c r="B336" s="11" t="s">
        <v>84</v>
      </c>
      <c r="C336" s="11" t="s">
        <v>77</v>
      </c>
      <c r="D336" s="11" t="s">
        <v>1163</v>
      </c>
      <c r="E336" s="11">
        <v>3.2706001408184178</v>
      </c>
    </row>
    <row r="337" spans="1:5" ht="24.75">
      <c r="A337" s="11" t="s">
        <v>114</v>
      </c>
      <c r="B337" s="11" t="s">
        <v>84</v>
      </c>
      <c r="C337" s="11" t="s">
        <v>77</v>
      </c>
      <c r="D337" s="11" t="s">
        <v>1164</v>
      </c>
      <c r="E337" s="11">
        <v>7.1156254352295418</v>
      </c>
    </row>
    <row r="338" spans="1:5" ht="24.75">
      <c r="A338" s="11" t="s">
        <v>114</v>
      </c>
      <c r="B338" s="11" t="s">
        <v>84</v>
      </c>
      <c r="C338" s="11" t="s">
        <v>77</v>
      </c>
      <c r="D338" s="11" t="s">
        <v>1165</v>
      </c>
      <c r="E338" s="11">
        <v>3.2706001408184178</v>
      </c>
    </row>
    <row r="339" spans="1:5" ht="24.75">
      <c r="A339" s="11" t="s">
        <v>114</v>
      </c>
      <c r="B339" s="11" t="s">
        <v>84</v>
      </c>
      <c r="C339" s="11" t="s">
        <v>77</v>
      </c>
      <c r="D339" s="11" t="s">
        <v>1166</v>
      </c>
      <c r="E339" s="11">
        <v>0.84239898795058343</v>
      </c>
    </row>
    <row r="340" spans="1:5" ht="24.75">
      <c r="A340" s="11" t="s">
        <v>114</v>
      </c>
      <c r="B340" s="11" t="s">
        <v>84</v>
      </c>
      <c r="C340" s="11" t="s">
        <v>77</v>
      </c>
      <c r="D340" s="11" t="s">
        <v>1167</v>
      </c>
      <c r="E340" s="11">
        <v>3.2706001408184178</v>
      </c>
    </row>
    <row r="341" spans="1:5" ht="24.75">
      <c r="A341" s="11" t="s">
        <v>114</v>
      </c>
      <c r="B341" s="11" t="s">
        <v>84</v>
      </c>
      <c r="C341" s="11" t="s">
        <v>77</v>
      </c>
      <c r="D341" s="11" t="s">
        <v>1168</v>
      </c>
      <c r="E341" s="11">
        <v>7.1968813581858804</v>
      </c>
    </row>
    <row r="342" spans="1:5" ht="24.75">
      <c r="A342" s="11" t="s">
        <v>114</v>
      </c>
      <c r="B342" s="11" t="s">
        <v>84</v>
      </c>
      <c r="C342" s="11" t="s">
        <v>77</v>
      </c>
      <c r="D342" s="11" t="s">
        <v>1169</v>
      </c>
      <c r="E342" s="11">
        <v>3.2706001408184178</v>
      </c>
    </row>
    <row r="343" spans="1:5" ht="24.75">
      <c r="A343" s="11" t="s">
        <v>114</v>
      </c>
      <c r="B343" s="11" t="s">
        <v>84</v>
      </c>
      <c r="C343" s="11" t="s">
        <v>77</v>
      </c>
      <c r="D343" s="11" t="s">
        <v>1170</v>
      </c>
      <c r="E343" s="11">
        <v>0.84239898795058343</v>
      </c>
    </row>
    <row r="344" spans="1:5" ht="24.75">
      <c r="A344" s="11" t="s">
        <v>114</v>
      </c>
      <c r="B344" s="11" t="s">
        <v>84</v>
      </c>
      <c r="C344" s="11" t="s">
        <v>77</v>
      </c>
      <c r="D344" s="11" t="s">
        <v>1171</v>
      </c>
      <c r="E344" s="11">
        <v>3.2706001408184178</v>
      </c>
    </row>
    <row r="345" spans="1:5" ht="24.75">
      <c r="A345" s="11" t="s">
        <v>114</v>
      </c>
      <c r="B345" s="11" t="s">
        <v>84</v>
      </c>
      <c r="C345" s="11" t="s">
        <v>77</v>
      </c>
      <c r="D345" s="11" t="s">
        <v>1172</v>
      </c>
      <c r="E345" s="11">
        <v>7.3560013650362448</v>
      </c>
    </row>
    <row r="346" spans="1:5" ht="24.75">
      <c r="A346" s="11" t="s">
        <v>114</v>
      </c>
      <c r="B346" s="11" t="s">
        <v>84</v>
      </c>
      <c r="C346" s="11" t="s">
        <v>77</v>
      </c>
      <c r="D346" s="11" t="s">
        <v>1173</v>
      </c>
      <c r="E346" s="11">
        <v>3.2706001408184178</v>
      </c>
    </row>
    <row r="347" spans="1:5" ht="24.75">
      <c r="A347" s="11" t="s">
        <v>114</v>
      </c>
      <c r="B347" s="11" t="s">
        <v>84</v>
      </c>
      <c r="C347" s="11" t="s">
        <v>77</v>
      </c>
      <c r="D347" s="11" t="s">
        <v>1174</v>
      </c>
      <c r="E347" s="11">
        <v>0.84239898795058343</v>
      </c>
    </row>
    <row r="348" spans="1:5" ht="24.75">
      <c r="A348" s="11" t="s">
        <v>114</v>
      </c>
      <c r="B348" s="11" t="s">
        <v>84</v>
      </c>
      <c r="C348" s="11" t="s">
        <v>77</v>
      </c>
      <c r="D348" s="11" t="s">
        <v>1175</v>
      </c>
      <c r="E348" s="11">
        <v>3.2706001408184178</v>
      </c>
    </row>
    <row r="349" spans="1:5" ht="24.75">
      <c r="A349" s="11" t="s">
        <v>114</v>
      </c>
      <c r="B349" s="11" t="s">
        <v>84</v>
      </c>
      <c r="C349" s="11" t="s">
        <v>77</v>
      </c>
      <c r="D349" s="11" t="s">
        <v>1176</v>
      </c>
      <c r="E349" s="11">
        <v>7.356001365037355</v>
      </c>
    </row>
    <row r="350" spans="1:5" ht="24.75">
      <c r="A350" s="11" t="s">
        <v>114</v>
      </c>
      <c r="B350" s="11" t="s">
        <v>84</v>
      </c>
      <c r="C350" s="11" t="s">
        <v>77</v>
      </c>
      <c r="D350" s="11" t="s">
        <v>1177</v>
      </c>
      <c r="E350" s="11">
        <v>3.3616502623018687</v>
      </c>
    </row>
    <row r="351" spans="1:5" ht="24.75">
      <c r="A351" s="11" t="s">
        <v>114</v>
      </c>
      <c r="B351" s="11" t="s">
        <v>84</v>
      </c>
      <c r="C351" s="11" t="s">
        <v>77</v>
      </c>
      <c r="D351" s="11" t="s">
        <v>1178</v>
      </c>
      <c r="E351" s="11">
        <v>0.86579898754365836</v>
      </c>
    </row>
    <row r="352" spans="1:5" ht="24.75">
      <c r="A352" s="11" t="s">
        <v>114</v>
      </c>
      <c r="B352" s="11" t="s">
        <v>84</v>
      </c>
      <c r="C352" s="11" t="s">
        <v>77</v>
      </c>
      <c r="D352" s="11" t="s">
        <v>1179</v>
      </c>
      <c r="E352" s="11">
        <v>3.4446405535379307</v>
      </c>
    </row>
    <row r="353" spans="1:5" ht="24.75">
      <c r="A353" s="11" t="s">
        <v>114</v>
      </c>
      <c r="B353" s="11" t="s">
        <v>84</v>
      </c>
      <c r="C353" s="11" t="s">
        <v>77</v>
      </c>
      <c r="D353" s="11" t="s">
        <v>1180</v>
      </c>
      <c r="E353" s="11">
        <v>0.34600901169206244</v>
      </c>
    </row>
    <row r="354" spans="1:5" ht="24.75">
      <c r="A354" s="11" t="s">
        <v>114</v>
      </c>
      <c r="B354" s="11" t="s">
        <v>84</v>
      </c>
      <c r="C354" s="11" t="s">
        <v>77</v>
      </c>
      <c r="D354" s="11" t="s">
        <v>1181</v>
      </c>
      <c r="E354" s="11">
        <v>28.720001264718601</v>
      </c>
    </row>
    <row r="355" spans="1:5" ht="24.75">
      <c r="A355" s="11" t="s">
        <v>114</v>
      </c>
      <c r="B355" s="11" t="s">
        <v>84</v>
      </c>
      <c r="C355" s="11" t="s">
        <v>77</v>
      </c>
      <c r="D355" s="11" t="s">
        <v>1182</v>
      </c>
      <c r="E355" s="11">
        <v>16.567050729293683</v>
      </c>
    </row>
    <row r="356" spans="1:5" ht="24.75">
      <c r="A356" s="11" t="s">
        <v>114</v>
      </c>
      <c r="B356" s="11" t="s">
        <v>84</v>
      </c>
      <c r="C356" s="11" t="s">
        <v>77</v>
      </c>
      <c r="D356" s="11" t="s">
        <v>1183</v>
      </c>
      <c r="E356" s="11">
        <v>28.692252276395411</v>
      </c>
    </row>
    <row r="357" spans="1:5" ht="24.75">
      <c r="A357" s="11" t="s">
        <v>114</v>
      </c>
      <c r="B357" s="11" t="s">
        <v>84</v>
      </c>
      <c r="C357" s="11" t="s">
        <v>77</v>
      </c>
      <c r="D357" s="11" t="s">
        <v>1184</v>
      </c>
      <c r="E357" s="11">
        <v>3.8220998162293256</v>
      </c>
    </row>
    <row r="358" spans="1:5" ht="24.75">
      <c r="A358" s="11" t="s">
        <v>114</v>
      </c>
      <c r="B358" s="11" t="s">
        <v>84</v>
      </c>
      <c r="C358" s="11" t="s">
        <v>77</v>
      </c>
      <c r="D358" s="11" t="s">
        <v>1185</v>
      </c>
      <c r="E358" s="11">
        <v>0.8657989875425367</v>
      </c>
    </row>
    <row r="359" spans="1:5" ht="24.75">
      <c r="A359" s="11" t="s">
        <v>114</v>
      </c>
      <c r="B359" s="11" t="s">
        <v>84</v>
      </c>
      <c r="C359" s="11" t="s">
        <v>77</v>
      </c>
      <c r="D359" s="11" t="s">
        <v>1186</v>
      </c>
      <c r="E359" s="11">
        <v>3.3780997799448995</v>
      </c>
    </row>
    <row r="360" spans="1:5" ht="24.75">
      <c r="A360" s="11" t="s">
        <v>114</v>
      </c>
      <c r="B360" s="11" t="s">
        <v>84</v>
      </c>
      <c r="C360" s="11" t="s">
        <v>77</v>
      </c>
      <c r="D360" s="11" t="s">
        <v>1187</v>
      </c>
      <c r="E360" s="11">
        <v>4.6736010935511016</v>
      </c>
    </row>
    <row r="361" spans="1:5" ht="24.75">
      <c r="A361" s="11" t="s">
        <v>114</v>
      </c>
      <c r="B361" s="11" t="s">
        <v>84</v>
      </c>
      <c r="C361" s="11" t="s">
        <v>77</v>
      </c>
      <c r="D361" s="11" t="s">
        <v>1188</v>
      </c>
      <c r="E361" s="11">
        <v>20.123802448644476</v>
      </c>
    </row>
    <row r="362" spans="1:5" ht="24.75">
      <c r="A362" s="11" t="s">
        <v>114</v>
      </c>
      <c r="B362" s="11" t="s">
        <v>84</v>
      </c>
      <c r="C362" s="11" t="s">
        <v>77</v>
      </c>
      <c r="D362" s="11" t="s">
        <v>1189</v>
      </c>
      <c r="E362" s="11">
        <v>18.190201365277375</v>
      </c>
    </row>
    <row r="363" spans="1:5" ht="24.75">
      <c r="A363" s="11" t="s">
        <v>114</v>
      </c>
      <c r="B363" s="11" t="s">
        <v>84</v>
      </c>
      <c r="C363" s="11" t="s">
        <v>77</v>
      </c>
      <c r="D363" s="11" t="s">
        <v>1190</v>
      </c>
      <c r="E363" s="11">
        <v>4.7814182337455389</v>
      </c>
    </row>
    <row r="364" spans="1:5" ht="24.75">
      <c r="A364" s="11" t="s">
        <v>114</v>
      </c>
      <c r="B364" s="11" t="s">
        <v>84</v>
      </c>
      <c r="C364" s="11" t="s">
        <v>77</v>
      </c>
      <c r="D364" s="11" t="s">
        <v>1191</v>
      </c>
      <c r="E364" s="11">
        <v>23.703402391713997</v>
      </c>
    </row>
    <row r="365" spans="1:5" ht="24.75">
      <c r="A365" s="11" t="s">
        <v>114</v>
      </c>
      <c r="B365" s="11" t="s">
        <v>84</v>
      </c>
      <c r="C365" s="11" t="s">
        <v>77</v>
      </c>
      <c r="D365" s="11" t="s">
        <v>1192</v>
      </c>
      <c r="E365" s="11">
        <v>4.4762817570439575</v>
      </c>
    </row>
    <row r="366" spans="1:5" ht="24.75">
      <c r="A366" s="11" t="s">
        <v>114</v>
      </c>
      <c r="B366" s="11" t="s">
        <v>84</v>
      </c>
      <c r="C366" s="11" t="s">
        <v>77</v>
      </c>
      <c r="D366" s="11" t="s">
        <v>1193</v>
      </c>
      <c r="E366" s="11">
        <v>4.6819828734385132</v>
      </c>
    </row>
    <row r="367" spans="1:5" ht="24.75">
      <c r="A367" s="11" t="s">
        <v>114</v>
      </c>
      <c r="B367" s="11" t="s">
        <v>84</v>
      </c>
      <c r="C367" s="11" t="s">
        <v>77</v>
      </c>
      <c r="D367" s="11" t="s">
        <v>1194</v>
      </c>
      <c r="E367" s="11">
        <v>23.703402391713997</v>
      </c>
    </row>
    <row r="368" spans="1:5" ht="24.75">
      <c r="A368" s="11" t="s">
        <v>114</v>
      </c>
      <c r="B368" s="11" t="s">
        <v>84</v>
      </c>
      <c r="C368" s="11" t="s">
        <v>77</v>
      </c>
      <c r="D368" s="11" t="s">
        <v>1195</v>
      </c>
      <c r="E368" s="11">
        <v>4.6575000697829063</v>
      </c>
    </row>
    <row r="369" spans="1:5" ht="24.75">
      <c r="A369" s="11" t="s">
        <v>114</v>
      </c>
      <c r="B369" s="11" t="s">
        <v>84</v>
      </c>
      <c r="C369" s="11" t="s">
        <v>77</v>
      </c>
      <c r="D369" s="11" t="s">
        <v>1196</v>
      </c>
      <c r="E369" s="11">
        <v>4.4741008053643343</v>
      </c>
    </row>
    <row r="370" spans="1:5" ht="24.75">
      <c r="A370" s="11" t="s">
        <v>114</v>
      </c>
      <c r="B370" s="11" t="s">
        <v>84</v>
      </c>
      <c r="C370" s="11" t="s">
        <v>77</v>
      </c>
      <c r="D370" s="11" t="s">
        <v>1197</v>
      </c>
      <c r="E370" s="11">
        <v>8.4791802108866214</v>
      </c>
    </row>
    <row r="371" spans="1:5" ht="24.75">
      <c r="A371" s="11" t="s">
        <v>114</v>
      </c>
      <c r="B371" s="11" t="s">
        <v>84</v>
      </c>
      <c r="C371" s="11" t="s">
        <v>77</v>
      </c>
      <c r="D371" s="11" t="s">
        <v>1198</v>
      </c>
      <c r="E371" s="11">
        <v>4.337600795052853</v>
      </c>
    </row>
    <row r="372" spans="1:5" ht="24.75">
      <c r="A372" s="11" t="s">
        <v>114</v>
      </c>
      <c r="B372" s="11" t="s">
        <v>84</v>
      </c>
      <c r="C372" s="11" t="s">
        <v>77</v>
      </c>
      <c r="D372" s="11" t="s">
        <v>1199</v>
      </c>
      <c r="E372" s="11">
        <v>4.3656008180275405</v>
      </c>
    </row>
    <row r="373" spans="1:5" ht="24.75">
      <c r="A373" s="11" t="s">
        <v>114</v>
      </c>
      <c r="B373" s="11" t="s">
        <v>84</v>
      </c>
      <c r="C373" s="11" t="s">
        <v>77</v>
      </c>
      <c r="D373" s="11" t="s">
        <v>1200</v>
      </c>
      <c r="E373" s="11">
        <v>11.248500370623688</v>
      </c>
    </row>
    <row r="374" spans="1:5" ht="24.75">
      <c r="A374" s="11" t="s">
        <v>114</v>
      </c>
      <c r="B374" s="11" t="s">
        <v>84</v>
      </c>
      <c r="C374" s="11" t="s">
        <v>77</v>
      </c>
      <c r="D374" s="11" t="s">
        <v>1201</v>
      </c>
      <c r="E374" s="11">
        <v>4.48532220909222</v>
      </c>
    </row>
    <row r="375" spans="1:5" ht="24.75">
      <c r="A375" s="11" t="s">
        <v>114</v>
      </c>
      <c r="B375" s="11" t="s">
        <v>84</v>
      </c>
      <c r="C375" s="11" t="s">
        <v>77</v>
      </c>
      <c r="D375" s="11" t="s">
        <v>1202</v>
      </c>
      <c r="E375" s="11">
        <v>4.3852005089518515</v>
      </c>
    </row>
    <row r="376" spans="1:5" ht="24.75">
      <c r="A376" s="11" t="s">
        <v>114</v>
      </c>
      <c r="B376" s="11" t="s">
        <v>84</v>
      </c>
      <c r="C376" s="11" t="s">
        <v>77</v>
      </c>
      <c r="D376" s="11" t="s">
        <v>1203</v>
      </c>
      <c r="E376" s="11">
        <v>4.801001037033604</v>
      </c>
    </row>
    <row r="377" spans="1:5" ht="24.75">
      <c r="A377" s="11" t="s">
        <v>114</v>
      </c>
      <c r="B377" s="11" t="s">
        <v>84</v>
      </c>
      <c r="C377" s="11" t="s">
        <v>77</v>
      </c>
      <c r="D377" s="11" t="s">
        <v>1204</v>
      </c>
      <c r="E377" s="11">
        <v>3.462361592948084</v>
      </c>
    </row>
    <row r="378" spans="1:5" ht="24.75">
      <c r="A378" s="11" t="s">
        <v>114</v>
      </c>
      <c r="B378" s="11" t="s">
        <v>84</v>
      </c>
      <c r="C378" s="11" t="s">
        <v>77</v>
      </c>
      <c r="D378" s="11" t="s">
        <v>1205</v>
      </c>
      <c r="E378" s="11">
        <v>4.9977813062981298</v>
      </c>
    </row>
    <row r="379" spans="1:5" ht="24.75">
      <c r="A379" s="11" t="s">
        <v>114</v>
      </c>
      <c r="B379" s="11" t="s">
        <v>84</v>
      </c>
      <c r="C379" s="11" t="s">
        <v>77</v>
      </c>
      <c r="D379" s="11" t="s">
        <v>1206</v>
      </c>
      <c r="E379" s="11">
        <v>0.92919036280405121</v>
      </c>
    </row>
    <row r="380" spans="1:5" ht="24.75">
      <c r="A380" s="11" t="s">
        <v>114</v>
      </c>
      <c r="B380" s="11" t="s">
        <v>84</v>
      </c>
      <c r="C380" s="11" t="s">
        <v>77</v>
      </c>
      <c r="D380" s="11" t="s">
        <v>1207</v>
      </c>
      <c r="E380" s="11">
        <v>5.5455310843087178</v>
      </c>
    </row>
    <row r="381" spans="1:5" ht="24.75">
      <c r="A381" s="11" t="s">
        <v>114</v>
      </c>
      <c r="B381" s="11" t="s">
        <v>84</v>
      </c>
      <c r="C381" s="11" t="s">
        <v>77</v>
      </c>
      <c r="D381" s="11" t="s">
        <v>1208</v>
      </c>
      <c r="E381" s="11">
        <v>4.9921210295440046</v>
      </c>
    </row>
    <row r="382" spans="1:5" ht="24.75">
      <c r="A382" s="11" t="s">
        <v>114</v>
      </c>
      <c r="B382" s="11" t="s">
        <v>84</v>
      </c>
      <c r="C382" s="11" t="s">
        <v>77</v>
      </c>
      <c r="D382" s="11" t="s">
        <v>1209</v>
      </c>
      <c r="E382" s="11">
        <v>6.5326750728490843</v>
      </c>
    </row>
    <row r="383" spans="1:5" ht="24.75">
      <c r="A383" s="11" t="s">
        <v>114</v>
      </c>
      <c r="B383" s="11" t="s">
        <v>84</v>
      </c>
      <c r="C383" s="11" t="s">
        <v>77</v>
      </c>
      <c r="D383" s="11" t="s">
        <v>1210</v>
      </c>
      <c r="E383" s="11">
        <v>3.6730503550838836</v>
      </c>
    </row>
    <row r="384" spans="1:5" ht="24.75">
      <c r="A384" s="11" t="s">
        <v>114</v>
      </c>
      <c r="B384" s="11" t="s">
        <v>84</v>
      </c>
      <c r="C384" s="11" t="s">
        <v>77</v>
      </c>
      <c r="D384" s="11" t="s">
        <v>1211</v>
      </c>
      <c r="E384" s="11">
        <v>1.7582704835606131</v>
      </c>
    </row>
    <row r="385" spans="1:5" ht="24.75">
      <c r="A385" s="11" t="s">
        <v>114</v>
      </c>
      <c r="B385" s="11" t="s">
        <v>84</v>
      </c>
      <c r="C385" s="11" t="s">
        <v>77</v>
      </c>
      <c r="D385" s="11" t="s">
        <v>1212</v>
      </c>
      <c r="E385" s="11">
        <v>3.6702306469632924</v>
      </c>
    </row>
    <row r="386" spans="1:5" ht="24.75">
      <c r="A386" s="11" t="s">
        <v>114</v>
      </c>
      <c r="B386" s="11" t="s">
        <v>84</v>
      </c>
      <c r="C386" s="11" t="s">
        <v>77</v>
      </c>
      <c r="D386" s="11" t="s">
        <v>1213</v>
      </c>
      <c r="E386" s="11">
        <v>5.6600105466447657</v>
      </c>
    </row>
    <row r="387" spans="1:5" ht="24.75">
      <c r="A387" s="11" t="s">
        <v>114</v>
      </c>
      <c r="B387" s="11" t="s">
        <v>84</v>
      </c>
      <c r="C387" s="11" t="s">
        <v>77</v>
      </c>
      <c r="D387" s="11" t="s">
        <v>1214</v>
      </c>
      <c r="E387" s="11">
        <v>3.2776512998590772</v>
      </c>
    </row>
    <row r="388" spans="1:5" ht="24.75">
      <c r="A388" s="11" t="s">
        <v>114</v>
      </c>
      <c r="B388" s="11" t="s">
        <v>84</v>
      </c>
      <c r="C388" s="11" t="s">
        <v>77</v>
      </c>
      <c r="D388" s="11" t="s">
        <v>1215</v>
      </c>
      <c r="E388" s="11">
        <v>17.660252528447298</v>
      </c>
    </row>
    <row r="389" spans="1:5" ht="24.75">
      <c r="A389" s="11" t="s">
        <v>114</v>
      </c>
      <c r="B389" s="11" t="s">
        <v>84</v>
      </c>
      <c r="C389" s="11" t="s">
        <v>77</v>
      </c>
      <c r="D389" s="11" t="s">
        <v>1216</v>
      </c>
      <c r="E389" s="11">
        <v>11.510252036854816</v>
      </c>
    </row>
    <row r="390" spans="1:5" ht="24.75">
      <c r="A390" s="11" t="s">
        <v>114</v>
      </c>
      <c r="B390" s="11" t="s">
        <v>84</v>
      </c>
      <c r="C390" s="11" t="s">
        <v>77</v>
      </c>
      <c r="D390" s="11" t="s">
        <v>1217</v>
      </c>
      <c r="E390" s="11">
        <v>11.271912018371061</v>
      </c>
    </row>
    <row r="391" spans="1:5" ht="24.75">
      <c r="A391" s="11" t="s">
        <v>114</v>
      </c>
      <c r="B391" s="11" t="s">
        <v>84</v>
      </c>
      <c r="C391" s="11" t="s">
        <v>77</v>
      </c>
      <c r="D391" s="11" t="s">
        <v>1218</v>
      </c>
      <c r="E391" s="11">
        <v>9.0935115110710818</v>
      </c>
    </row>
    <row r="392" spans="1:5" ht="24.75">
      <c r="A392" s="11" t="s">
        <v>114</v>
      </c>
      <c r="B392" s="11" t="s">
        <v>84</v>
      </c>
      <c r="C392" s="11" t="s">
        <v>77</v>
      </c>
      <c r="D392" s="11" t="s">
        <v>1219</v>
      </c>
      <c r="E392" s="11">
        <v>3.5720959762374243</v>
      </c>
    </row>
    <row r="393" spans="1:5" ht="24.75">
      <c r="A393" s="11" t="s">
        <v>114</v>
      </c>
      <c r="B393" s="11" t="s">
        <v>84</v>
      </c>
      <c r="C393" s="11" t="s">
        <v>77</v>
      </c>
      <c r="D393" s="11" t="s">
        <v>1220</v>
      </c>
      <c r="E393" s="11">
        <v>2.4567832814509365</v>
      </c>
    </row>
    <row r="394" spans="1:5" ht="24.75">
      <c r="A394" s="11" t="s">
        <v>114</v>
      </c>
      <c r="B394" s="11" t="s">
        <v>84</v>
      </c>
      <c r="C394" s="11" t="s">
        <v>77</v>
      </c>
      <c r="D394" s="11" t="s">
        <v>1221</v>
      </c>
      <c r="E394" s="11">
        <v>11.50132849763512</v>
      </c>
    </row>
    <row r="395" spans="1:5" ht="24.75">
      <c r="A395" s="11" t="s">
        <v>114</v>
      </c>
      <c r="B395" s="11" t="s">
        <v>84</v>
      </c>
      <c r="C395" s="11" t="s">
        <v>77</v>
      </c>
      <c r="D395" s="11" t="s">
        <v>1222</v>
      </c>
      <c r="E395" s="11">
        <v>3.1345812538583915</v>
      </c>
    </row>
    <row r="396" spans="1:5" ht="24.75">
      <c r="A396" s="11" t="s">
        <v>114</v>
      </c>
      <c r="B396" s="11" t="s">
        <v>84</v>
      </c>
      <c r="C396" s="11" t="s">
        <v>77</v>
      </c>
      <c r="D396" s="11" t="s">
        <v>1223</v>
      </c>
      <c r="E396" s="11">
        <v>5.0368453533493271</v>
      </c>
    </row>
    <row r="397" spans="1:5" ht="24.75">
      <c r="A397" s="11" t="s">
        <v>114</v>
      </c>
      <c r="B397" s="11" t="s">
        <v>84</v>
      </c>
      <c r="C397" s="11" t="s">
        <v>77</v>
      </c>
      <c r="D397" s="11" t="s">
        <v>1224</v>
      </c>
      <c r="E397" s="11">
        <v>4.9884391521546227</v>
      </c>
    </row>
    <row r="398" spans="1:5" ht="24.75">
      <c r="A398" s="11" t="s">
        <v>114</v>
      </c>
      <c r="B398" s="11" t="s">
        <v>84</v>
      </c>
      <c r="C398" s="11" t="s">
        <v>77</v>
      </c>
      <c r="D398" s="11" t="s">
        <v>1225</v>
      </c>
      <c r="E398" s="11">
        <v>0.90240008723781073</v>
      </c>
    </row>
    <row r="399" spans="1:5" ht="24.75">
      <c r="A399" s="11" t="s">
        <v>114</v>
      </c>
      <c r="B399" s="11" t="s">
        <v>84</v>
      </c>
      <c r="C399" s="11" t="s">
        <v>77</v>
      </c>
      <c r="D399" s="11" t="s">
        <v>1226</v>
      </c>
      <c r="E399" s="11">
        <v>6.7327511990809947</v>
      </c>
    </row>
    <row r="400" spans="1:5" ht="24.75">
      <c r="A400" s="11" t="s">
        <v>114</v>
      </c>
      <c r="B400" s="11" t="s">
        <v>84</v>
      </c>
      <c r="C400" s="11" t="s">
        <v>77</v>
      </c>
      <c r="D400" s="11" t="s">
        <v>1227</v>
      </c>
      <c r="E400" s="11">
        <v>12.047700143569372</v>
      </c>
    </row>
    <row r="401" spans="1:5" ht="24.75">
      <c r="A401" s="11" t="s">
        <v>114</v>
      </c>
      <c r="B401" s="11" t="s">
        <v>84</v>
      </c>
      <c r="C401" s="11" t="s">
        <v>77</v>
      </c>
      <c r="D401" s="11" t="s">
        <v>1228</v>
      </c>
      <c r="E401" s="11">
        <v>1.9508619978856796</v>
      </c>
    </row>
    <row r="402" spans="1:5" ht="24.75">
      <c r="A402" s="11" t="s">
        <v>114</v>
      </c>
      <c r="B402" s="11" t="s">
        <v>84</v>
      </c>
      <c r="C402" s="11" t="s">
        <v>77</v>
      </c>
      <c r="D402" s="11" t="s">
        <v>1229</v>
      </c>
      <c r="E402" s="11">
        <v>3.0747445769116166</v>
      </c>
    </row>
    <row r="403" spans="1:5" ht="24.75">
      <c r="A403" s="11" t="s">
        <v>114</v>
      </c>
      <c r="B403" s="11" t="s">
        <v>84</v>
      </c>
      <c r="C403" s="11" t="s">
        <v>77</v>
      </c>
      <c r="D403" s="11" t="s">
        <v>1230</v>
      </c>
      <c r="E403" s="11">
        <v>4.9602874530322865</v>
      </c>
    </row>
    <row r="404" spans="1:5" ht="24.75">
      <c r="A404" s="11" t="s">
        <v>114</v>
      </c>
      <c r="B404" s="11" t="s">
        <v>84</v>
      </c>
      <c r="C404" s="11" t="s">
        <v>77</v>
      </c>
      <c r="D404" s="11" t="s">
        <v>1231</v>
      </c>
      <c r="E404" s="11">
        <v>4.3895530843061454</v>
      </c>
    </row>
    <row r="405" spans="1:5" ht="24.75">
      <c r="A405" s="11" t="s">
        <v>114</v>
      </c>
      <c r="B405" s="11" t="s">
        <v>84</v>
      </c>
      <c r="C405" s="11" t="s">
        <v>77</v>
      </c>
      <c r="D405" s="11" t="s">
        <v>1232</v>
      </c>
      <c r="E405" s="11">
        <v>4.6864484569615374</v>
      </c>
    </row>
    <row r="406" spans="1:5" ht="24.75">
      <c r="A406" s="11" t="s">
        <v>114</v>
      </c>
      <c r="B406" s="11" t="s">
        <v>84</v>
      </c>
      <c r="C406" s="11" t="s">
        <v>77</v>
      </c>
      <c r="D406" s="11" t="s">
        <v>1233</v>
      </c>
      <c r="E406" s="11">
        <v>6.4493408411766602</v>
      </c>
    </row>
    <row r="407" spans="1:5" ht="24.75">
      <c r="A407" s="11" t="s">
        <v>114</v>
      </c>
      <c r="B407" s="11" t="s">
        <v>84</v>
      </c>
      <c r="C407" s="11" t="s">
        <v>77</v>
      </c>
      <c r="D407" s="11" t="s">
        <v>1234</v>
      </c>
      <c r="E407" s="11">
        <v>3.4313407112355607</v>
      </c>
    </row>
    <row r="408" spans="1:5" ht="24.75">
      <c r="A408" s="11" t="s">
        <v>114</v>
      </c>
      <c r="B408" s="11" t="s">
        <v>84</v>
      </c>
      <c r="C408" s="11" t="s">
        <v>77</v>
      </c>
      <c r="D408" s="11" t="s">
        <v>1235</v>
      </c>
      <c r="E408" s="11">
        <v>0.52734032395636643</v>
      </c>
    </row>
    <row r="409" spans="1:5" ht="24.75">
      <c r="A409" s="11" t="s">
        <v>114</v>
      </c>
      <c r="B409" s="11" t="s">
        <v>84</v>
      </c>
      <c r="C409" s="11" t="s">
        <v>77</v>
      </c>
      <c r="D409" s="11" t="s">
        <v>1236</v>
      </c>
      <c r="E409" s="11">
        <v>4.4273068532984423</v>
      </c>
    </row>
    <row r="410" spans="1:5" ht="24.75">
      <c r="A410" s="11" t="s">
        <v>114</v>
      </c>
      <c r="B410" s="11" t="s">
        <v>84</v>
      </c>
      <c r="C410" s="11" t="s">
        <v>77</v>
      </c>
      <c r="D410" s="11" t="s">
        <v>1237</v>
      </c>
      <c r="E410" s="11">
        <v>18.213861298732983</v>
      </c>
    </row>
    <row r="411" spans="1:5" ht="24.75">
      <c r="A411" s="11" t="s">
        <v>114</v>
      </c>
      <c r="B411" s="11" t="s">
        <v>84</v>
      </c>
      <c r="C411" s="11" t="s">
        <v>77</v>
      </c>
      <c r="D411" s="11" t="s">
        <v>1238</v>
      </c>
      <c r="E411" s="11">
        <v>4.4067560905203456</v>
      </c>
    </row>
    <row r="412" spans="1:5" ht="24.75">
      <c r="A412" s="11" t="s">
        <v>114</v>
      </c>
      <c r="B412" s="11" t="s">
        <v>84</v>
      </c>
      <c r="C412" s="11" t="s">
        <v>77</v>
      </c>
      <c r="D412" s="11" t="s">
        <v>1239</v>
      </c>
      <c r="E412" s="11">
        <v>0.54093356512167656</v>
      </c>
    </row>
    <row r="413" spans="1:5" ht="24.75">
      <c r="A413" s="11" t="s">
        <v>114</v>
      </c>
      <c r="B413" s="11" t="s">
        <v>84</v>
      </c>
      <c r="C413" s="11" t="s">
        <v>77</v>
      </c>
      <c r="D413" s="11" t="s">
        <v>1240</v>
      </c>
      <c r="E413" s="11">
        <v>4.210574974790517</v>
      </c>
    </row>
    <row r="414" spans="1:5" ht="24.75">
      <c r="A414" s="11" t="s">
        <v>114</v>
      </c>
      <c r="B414" s="11" t="s">
        <v>84</v>
      </c>
      <c r="C414" s="11" t="s">
        <v>77</v>
      </c>
      <c r="D414" s="11" t="s">
        <v>1241</v>
      </c>
      <c r="E414" s="11">
        <v>5.446140953083968</v>
      </c>
    </row>
    <row r="415" spans="1:5" ht="24.75">
      <c r="A415" s="11" t="s">
        <v>114</v>
      </c>
      <c r="B415" s="11" t="s">
        <v>84</v>
      </c>
      <c r="C415" s="11" t="s">
        <v>77</v>
      </c>
      <c r="D415" s="11" t="s">
        <v>1242</v>
      </c>
      <c r="E415" s="11">
        <v>19.463145815970794</v>
      </c>
    </row>
    <row r="416" spans="1:5" ht="24.75">
      <c r="A416" s="11" t="s">
        <v>114</v>
      </c>
      <c r="B416" s="11" t="s">
        <v>84</v>
      </c>
      <c r="C416" s="11" t="s">
        <v>77</v>
      </c>
      <c r="D416" s="11" t="s">
        <v>1243</v>
      </c>
      <c r="E416" s="11">
        <v>4.3975340372903604</v>
      </c>
    </row>
    <row r="417" spans="1:5" ht="24.75">
      <c r="A417" s="11" t="s">
        <v>114</v>
      </c>
      <c r="B417" s="11" t="s">
        <v>84</v>
      </c>
      <c r="C417" s="11" t="s">
        <v>77</v>
      </c>
      <c r="D417" s="11" t="s">
        <v>1244</v>
      </c>
      <c r="E417" s="11">
        <v>0.54093356512167357</v>
      </c>
    </row>
    <row r="418" spans="1:5" ht="24.75">
      <c r="A418" s="11" t="s">
        <v>114</v>
      </c>
      <c r="B418" s="11" t="s">
        <v>84</v>
      </c>
      <c r="C418" s="11" t="s">
        <v>77</v>
      </c>
      <c r="D418" s="11" t="s">
        <v>1245</v>
      </c>
      <c r="E418" s="11">
        <v>4.5109514511842663</v>
      </c>
    </row>
    <row r="419" spans="1:5" ht="24.75">
      <c r="A419" s="11" t="s">
        <v>114</v>
      </c>
      <c r="B419" s="11" t="s">
        <v>84</v>
      </c>
      <c r="C419" s="11" t="s">
        <v>77</v>
      </c>
      <c r="D419" s="11" t="s">
        <v>1246</v>
      </c>
      <c r="E419" s="11">
        <v>5.9304001740703995</v>
      </c>
    </row>
    <row r="420" spans="1:5" ht="24.75">
      <c r="A420" s="11" t="s">
        <v>114</v>
      </c>
      <c r="B420" s="11" t="s">
        <v>84</v>
      </c>
      <c r="C420" s="11" t="s">
        <v>77</v>
      </c>
      <c r="D420" s="11" t="s">
        <v>1247</v>
      </c>
      <c r="E420" s="11">
        <v>11.734821318663862</v>
      </c>
    </row>
    <row r="421" spans="1:5" ht="24.75">
      <c r="A421" s="11" t="s">
        <v>114</v>
      </c>
      <c r="B421" s="11" t="s">
        <v>84</v>
      </c>
      <c r="C421" s="11" t="s">
        <v>77</v>
      </c>
      <c r="D421" s="11" t="s">
        <v>1248</v>
      </c>
      <c r="E421" s="11">
        <v>12.409410701760445</v>
      </c>
    </row>
    <row r="422" spans="1:5" ht="24.75">
      <c r="A422" s="11" t="s">
        <v>114</v>
      </c>
      <c r="B422" s="11" t="s">
        <v>84</v>
      </c>
      <c r="C422" s="11" t="s">
        <v>77</v>
      </c>
      <c r="D422" s="11" t="s">
        <v>1249</v>
      </c>
      <c r="E422" s="11">
        <v>1.8334352091761408</v>
      </c>
    </row>
    <row r="423" spans="1:5" ht="24.75">
      <c r="A423" s="11" t="s">
        <v>114</v>
      </c>
      <c r="B423" s="11" t="s">
        <v>84</v>
      </c>
      <c r="C423" s="11" t="s">
        <v>77</v>
      </c>
      <c r="D423" s="11" t="s">
        <v>1250</v>
      </c>
      <c r="E423" s="11">
        <v>3.9952537108563964</v>
      </c>
    </row>
    <row r="424" spans="1:5" ht="24.75">
      <c r="A424" s="11" t="s">
        <v>114</v>
      </c>
      <c r="B424" s="11" t="s">
        <v>84</v>
      </c>
      <c r="C424" s="11" t="s">
        <v>77</v>
      </c>
      <c r="D424" s="11" t="s">
        <v>1251</v>
      </c>
      <c r="E424" s="11">
        <v>0.5409335651207573</v>
      </c>
    </row>
    <row r="425" spans="1:5" ht="24.75">
      <c r="A425" s="11" t="s">
        <v>114</v>
      </c>
      <c r="B425" s="11" t="s">
        <v>84</v>
      </c>
      <c r="C425" s="11" t="s">
        <v>77</v>
      </c>
      <c r="D425" s="11" t="s">
        <v>1252</v>
      </c>
      <c r="E425" s="11">
        <v>4.6098977450080634</v>
      </c>
    </row>
    <row r="426" spans="1:5" ht="24.75">
      <c r="A426" s="11" t="s">
        <v>114</v>
      </c>
      <c r="B426" s="11" t="s">
        <v>84</v>
      </c>
      <c r="C426" s="11" t="s">
        <v>77</v>
      </c>
      <c r="D426" s="11" t="s">
        <v>1253</v>
      </c>
      <c r="E426" s="11">
        <v>6.6463768058872228</v>
      </c>
    </row>
    <row r="427" spans="1:5" ht="24.75">
      <c r="A427" s="11" t="s">
        <v>114</v>
      </c>
      <c r="B427" s="11" t="s">
        <v>84</v>
      </c>
      <c r="C427" s="11" t="s">
        <v>77</v>
      </c>
      <c r="D427" s="11" t="s">
        <v>1254</v>
      </c>
      <c r="E427" s="11">
        <v>0.6087417201776989</v>
      </c>
    </row>
    <row r="428" spans="1:5" ht="24.75">
      <c r="A428" s="11" t="s">
        <v>114</v>
      </c>
      <c r="B428" s="11" t="s">
        <v>84</v>
      </c>
      <c r="C428" s="11" t="s">
        <v>77</v>
      </c>
      <c r="D428" s="11" t="s">
        <v>1255</v>
      </c>
      <c r="E428" s="11">
        <v>4.5560694751972237</v>
      </c>
    </row>
    <row r="429" spans="1:5" ht="24.75">
      <c r="A429" s="11" t="s">
        <v>114</v>
      </c>
      <c r="B429" s="11" t="s">
        <v>84</v>
      </c>
      <c r="C429" s="11" t="s">
        <v>77</v>
      </c>
      <c r="D429" s="11" t="s">
        <v>1256</v>
      </c>
      <c r="E429" s="11">
        <v>4.4034694637439511</v>
      </c>
    </row>
    <row r="430" spans="1:5" ht="24.75">
      <c r="A430" s="11" t="s">
        <v>114</v>
      </c>
      <c r="B430" s="11" t="s">
        <v>84</v>
      </c>
      <c r="C430" s="11" t="s">
        <v>77</v>
      </c>
      <c r="D430" s="11" t="s">
        <v>1257</v>
      </c>
      <c r="E430" s="11">
        <v>4.5560694751979183</v>
      </c>
    </row>
    <row r="431" spans="1:5" ht="24.75">
      <c r="A431" s="11" t="s">
        <v>114</v>
      </c>
      <c r="B431" s="11" t="s">
        <v>84</v>
      </c>
      <c r="C431" s="11" t="s">
        <v>77</v>
      </c>
      <c r="D431" s="11" t="s">
        <v>1258</v>
      </c>
      <c r="E431" s="11">
        <v>3.4650008041686307</v>
      </c>
    </row>
    <row r="432" spans="1:5" ht="24.75">
      <c r="A432" s="11" t="s">
        <v>114</v>
      </c>
      <c r="B432" s="11" t="s">
        <v>84</v>
      </c>
      <c r="C432" s="11" t="s">
        <v>77</v>
      </c>
      <c r="D432" s="11" t="s">
        <v>1259</v>
      </c>
      <c r="E432" s="11">
        <v>4.3295335663621426</v>
      </c>
    </row>
    <row r="433" spans="1:5" ht="24.75">
      <c r="A433" s="11" t="s">
        <v>114</v>
      </c>
      <c r="B433" s="11" t="s">
        <v>84</v>
      </c>
      <c r="C433" s="11" t="s">
        <v>77</v>
      </c>
      <c r="D433" s="11" t="s">
        <v>1260</v>
      </c>
      <c r="E433" s="11">
        <v>0.54093356512125756</v>
      </c>
    </row>
    <row r="434" spans="1:5" ht="24.75">
      <c r="A434" s="11" t="s">
        <v>114</v>
      </c>
      <c r="B434" s="11" t="s">
        <v>84</v>
      </c>
      <c r="C434" s="11" t="s">
        <v>77</v>
      </c>
      <c r="D434" s="11" t="s">
        <v>1261</v>
      </c>
      <c r="E434" s="11">
        <v>3.3567338808364053</v>
      </c>
    </row>
    <row r="435" spans="1:5" ht="24.75">
      <c r="A435" s="11" t="s">
        <v>114</v>
      </c>
      <c r="B435" s="11" t="s">
        <v>84</v>
      </c>
      <c r="C435" s="11" t="s">
        <v>77</v>
      </c>
      <c r="D435" s="11" t="s">
        <v>1262</v>
      </c>
      <c r="E435" s="11">
        <v>1.8334352091757979</v>
      </c>
    </row>
    <row r="436" spans="1:5" ht="24.75">
      <c r="A436" s="11" t="s">
        <v>114</v>
      </c>
      <c r="B436" s="11" t="s">
        <v>84</v>
      </c>
      <c r="C436" s="11" t="s">
        <v>77</v>
      </c>
      <c r="D436" s="11" t="s">
        <v>1263</v>
      </c>
      <c r="E436" s="11">
        <v>3.8871095411032908</v>
      </c>
    </row>
    <row r="437" spans="1:5" ht="24.75">
      <c r="A437" s="11" t="s">
        <v>114</v>
      </c>
      <c r="B437" s="11" t="s">
        <v>84</v>
      </c>
      <c r="C437" s="11" t="s">
        <v>77</v>
      </c>
      <c r="D437" s="11" t="s">
        <v>1264</v>
      </c>
      <c r="E437" s="11">
        <v>0.65636142847676804</v>
      </c>
    </row>
    <row r="438" spans="1:5" ht="24.75">
      <c r="A438" s="11" t="s">
        <v>114</v>
      </c>
      <c r="B438" s="11" t="s">
        <v>84</v>
      </c>
      <c r="C438" s="11" t="s">
        <v>77</v>
      </c>
      <c r="D438" s="11" t="s">
        <v>1265</v>
      </c>
      <c r="E438" s="11">
        <v>1.4728004219015702</v>
      </c>
    </row>
    <row r="439" spans="1:5" ht="24.75">
      <c r="A439" s="11" t="s">
        <v>114</v>
      </c>
      <c r="B439" s="11" t="s">
        <v>84</v>
      </c>
      <c r="C439" s="11" t="s">
        <v>77</v>
      </c>
      <c r="D439" s="11" t="s">
        <v>1266</v>
      </c>
      <c r="E439" s="11">
        <v>0.65636142847607237</v>
      </c>
    </row>
    <row r="440" spans="1:5" ht="24.75">
      <c r="A440" s="11" t="s">
        <v>114</v>
      </c>
      <c r="B440" s="11" t="s">
        <v>84</v>
      </c>
      <c r="C440" s="11" t="s">
        <v>77</v>
      </c>
      <c r="D440" s="11" t="s">
        <v>1267</v>
      </c>
      <c r="E440" s="11">
        <v>3.3976901960616348</v>
      </c>
    </row>
    <row r="441" spans="1:5" ht="24.75">
      <c r="A441" s="11" t="s">
        <v>114</v>
      </c>
      <c r="B441" s="11" t="s">
        <v>84</v>
      </c>
      <c r="C441" s="11" t="s">
        <v>77</v>
      </c>
      <c r="D441" s="11" t="s">
        <v>1268</v>
      </c>
      <c r="E441" s="11">
        <v>1.4472334957300896</v>
      </c>
    </row>
    <row r="442" spans="1:5" ht="24.75">
      <c r="A442" s="11" t="s">
        <v>114</v>
      </c>
      <c r="B442" s="11" t="s">
        <v>84</v>
      </c>
      <c r="C442" s="11" t="s">
        <v>77</v>
      </c>
      <c r="D442" s="11" t="s">
        <v>1269</v>
      </c>
      <c r="E442" s="11">
        <v>5.8151663741542068</v>
      </c>
    </row>
    <row r="443" spans="1:5" ht="24.75">
      <c r="A443" s="11" t="s">
        <v>114</v>
      </c>
      <c r="B443" s="11" t="s">
        <v>84</v>
      </c>
      <c r="C443" s="11" t="s">
        <v>77</v>
      </c>
      <c r="D443" s="11" t="s">
        <v>1270</v>
      </c>
      <c r="E443" s="11">
        <v>35.973188102128972</v>
      </c>
    </row>
    <row r="444" spans="1:5" ht="24.75">
      <c r="A444" s="11" t="s">
        <v>114</v>
      </c>
      <c r="B444" s="11" t="s">
        <v>84</v>
      </c>
      <c r="C444" s="11" t="s">
        <v>77</v>
      </c>
      <c r="D444" s="11" t="s">
        <v>1271</v>
      </c>
      <c r="E444" s="11">
        <v>0.98309084747288367</v>
      </c>
    </row>
    <row r="445" spans="1:5" ht="24.75">
      <c r="A445" s="11" t="s">
        <v>114</v>
      </c>
      <c r="B445" s="11" t="s">
        <v>84</v>
      </c>
      <c r="C445" s="11" t="s">
        <v>77</v>
      </c>
      <c r="D445" s="11" t="s">
        <v>1272</v>
      </c>
      <c r="E445" s="11">
        <v>0.87774989474896392</v>
      </c>
    </row>
    <row r="446" spans="1:5" ht="24.75">
      <c r="A446" s="11" t="s">
        <v>114</v>
      </c>
      <c r="B446" s="11" t="s">
        <v>84</v>
      </c>
      <c r="C446" s="11" t="s">
        <v>77</v>
      </c>
      <c r="D446" s="11" t="s">
        <v>1273</v>
      </c>
      <c r="E446" s="11">
        <v>6.4042537980902168</v>
      </c>
    </row>
    <row r="447" spans="1:5" ht="24.75">
      <c r="A447" s="11" t="s">
        <v>114</v>
      </c>
      <c r="B447" s="11" t="s">
        <v>84</v>
      </c>
      <c r="C447" s="11" t="s">
        <v>77</v>
      </c>
      <c r="D447" s="11" t="s">
        <v>1274</v>
      </c>
      <c r="E447" s="11">
        <v>1.6828006896638843</v>
      </c>
    </row>
    <row r="448" spans="1:5" ht="24.75">
      <c r="A448" s="11" t="s">
        <v>114</v>
      </c>
      <c r="B448" s="11" t="s">
        <v>84</v>
      </c>
      <c r="C448" s="11" t="s">
        <v>77</v>
      </c>
      <c r="D448" s="11" t="s">
        <v>1275</v>
      </c>
      <c r="E448" s="11">
        <v>1.2542566709801277</v>
      </c>
    </row>
    <row r="449" spans="1:5" ht="24.75">
      <c r="A449" s="11" t="s">
        <v>114</v>
      </c>
      <c r="B449" s="11" t="s">
        <v>84</v>
      </c>
      <c r="C449" s="11" t="s">
        <v>77</v>
      </c>
      <c r="D449" s="11" t="s">
        <v>1276</v>
      </c>
      <c r="E449" s="11">
        <v>6.229439886447663</v>
      </c>
    </row>
    <row r="450" spans="1:5" ht="24.75">
      <c r="A450" s="11" t="s">
        <v>114</v>
      </c>
      <c r="B450" s="11" t="s">
        <v>84</v>
      </c>
      <c r="C450" s="11" t="s">
        <v>77</v>
      </c>
      <c r="D450" s="11" t="s">
        <v>1277</v>
      </c>
      <c r="E450" s="11">
        <v>12.623054710628999</v>
      </c>
    </row>
    <row r="451" spans="1:5" ht="24.75">
      <c r="A451" s="11" t="s">
        <v>114</v>
      </c>
      <c r="B451" s="11" t="s">
        <v>84</v>
      </c>
      <c r="C451" s="11" t="s">
        <v>77</v>
      </c>
      <c r="D451" s="11" t="s">
        <v>1278</v>
      </c>
      <c r="E451" s="11">
        <v>4.0655076673686077</v>
      </c>
    </row>
    <row r="452" spans="1:5" ht="24.75">
      <c r="A452" s="11" t="s">
        <v>114</v>
      </c>
      <c r="B452" s="11" t="s">
        <v>84</v>
      </c>
      <c r="C452" s="11" t="s">
        <v>77</v>
      </c>
      <c r="D452" s="11" t="s">
        <v>1279</v>
      </c>
      <c r="E452" s="11">
        <v>1.0213329352513376</v>
      </c>
    </row>
    <row r="453" spans="1:5" ht="24.75">
      <c r="A453" s="11" t="s">
        <v>114</v>
      </c>
      <c r="B453" s="11" t="s">
        <v>84</v>
      </c>
      <c r="C453" s="11" t="s">
        <v>77</v>
      </c>
      <c r="D453" s="11" t="s">
        <v>1280</v>
      </c>
      <c r="E453" s="11">
        <v>0.92959995441301835</v>
      </c>
    </row>
    <row r="454" spans="1:5" ht="24.75">
      <c r="A454" s="11" t="s">
        <v>114</v>
      </c>
      <c r="B454" s="11" t="s">
        <v>84</v>
      </c>
      <c r="C454" s="11" t="s">
        <v>77</v>
      </c>
      <c r="D454" s="11" t="s">
        <v>1281</v>
      </c>
      <c r="E454" s="11">
        <v>0.86814307838788918</v>
      </c>
    </row>
    <row r="455" spans="1:5" ht="24.75">
      <c r="A455" s="11" t="s">
        <v>114</v>
      </c>
      <c r="B455" s="11" t="s">
        <v>84</v>
      </c>
      <c r="C455" s="11" t="s">
        <v>77</v>
      </c>
      <c r="D455" s="11" t="s">
        <v>1282</v>
      </c>
      <c r="E455" s="11">
        <v>1.6743998523964332</v>
      </c>
    </row>
    <row r="456" spans="1:5" ht="24.75">
      <c r="A456" s="11" t="s">
        <v>114</v>
      </c>
      <c r="B456" s="11" t="s">
        <v>84</v>
      </c>
      <c r="C456" s="11" t="s">
        <v>77</v>
      </c>
      <c r="D456" s="11" t="s">
        <v>1283</v>
      </c>
      <c r="E456" s="11">
        <v>0.58011804319036619</v>
      </c>
    </row>
    <row r="457" spans="1:5" ht="24.75">
      <c r="A457" s="11" t="s">
        <v>114</v>
      </c>
      <c r="B457" s="11" t="s">
        <v>84</v>
      </c>
      <c r="C457" s="11" t="s">
        <v>77</v>
      </c>
      <c r="D457" s="11" t="s">
        <v>1284</v>
      </c>
      <c r="E457" s="11">
        <v>5.7262584325962242</v>
      </c>
    </row>
    <row r="458" spans="1:5" ht="24.75">
      <c r="A458" s="11" t="s">
        <v>114</v>
      </c>
      <c r="B458" s="11" t="s">
        <v>84</v>
      </c>
      <c r="C458" s="11" t="s">
        <v>77</v>
      </c>
      <c r="D458" s="11" t="s">
        <v>1285</v>
      </c>
      <c r="E458" s="11">
        <v>6.5442460387734789</v>
      </c>
    </row>
    <row r="459" spans="1:5" ht="24.75">
      <c r="A459" s="11" t="s">
        <v>114</v>
      </c>
      <c r="B459" s="11" t="s">
        <v>84</v>
      </c>
      <c r="C459" s="11" t="s">
        <v>77</v>
      </c>
      <c r="D459" s="11" t="s">
        <v>1286</v>
      </c>
      <c r="E459" s="11">
        <v>0.26040060194481024</v>
      </c>
    </row>
    <row r="460" spans="1:5" ht="24.75">
      <c r="A460" s="11" t="s">
        <v>114</v>
      </c>
      <c r="B460" s="11" t="s">
        <v>84</v>
      </c>
      <c r="C460" s="11" t="s">
        <v>77</v>
      </c>
      <c r="D460" s="11" t="s">
        <v>1287</v>
      </c>
      <c r="E460" s="11">
        <v>2.4684090602732169</v>
      </c>
    </row>
    <row r="461" spans="1:5" ht="24.75">
      <c r="A461" s="11" t="s">
        <v>114</v>
      </c>
      <c r="B461" s="11" t="s">
        <v>84</v>
      </c>
      <c r="C461" s="11" t="s">
        <v>77</v>
      </c>
      <c r="D461" s="11" t="s">
        <v>1288</v>
      </c>
      <c r="E461" s="11">
        <v>4.6324004250641471</v>
      </c>
    </row>
    <row r="462" spans="1:5" ht="24.75">
      <c r="A462" s="11" t="s">
        <v>114</v>
      </c>
      <c r="B462" s="11" t="s">
        <v>84</v>
      </c>
      <c r="C462" s="11" t="s">
        <v>77</v>
      </c>
      <c r="D462" s="11" t="s">
        <v>1289</v>
      </c>
      <c r="E462" s="11">
        <v>0.24359990292396821</v>
      </c>
    </row>
    <row r="463" spans="1:5" ht="24.75">
      <c r="A463" s="11" t="s">
        <v>114</v>
      </c>
      <c r="B463" s="11" t="s">
        <v>84</v>
      </c>
      <c r="C463" s="11" t="s">
        <v>77</v>
      </c>
      <c r="D463" s="11" t="s">
        <v>1290</v>
      </c>
      <c r="E463" s="11">
        <v>7.2877999810771774</v>
      </c>
    </row>
    <row r="464" spans="1:5" ht="24.75">
      <c r="A464" s="11" t="s">
        <v>114</v>
      </c>
      <c r="B464" s="11" t="s">
        <v>84</v>
      </c>
      <c r="C464" s="11" t="s">
        <v>77</v>
      </c>
      <c r="D464" s="11" t="s">
        <v>1291</v>
      </c>
      <c r="E464" s="11">
        <v>9.2633042519625981</v>
      </c>
    </row>
    <row r="465" spans="1:5" ht="24.75">
      <c r="A465" s="11" t="s">
        <v>114</v>
      </c>
      <c r="B465" s="11" t="s">
        <v>84</v>
      </c>
      <c r="C465" s="11" t="s">
        <v>77</v>
      </c>
      <c r="D465" s="11" t="s">
        <v>1292</v>
      </c>
      <c r="E465" s="11">
        <v>25.29795950478373</v>
      </c>
    </row>
    <row r="466" spans="1:5" ht="24.75">
      <c r="A466" s="11" t="s">
        <v>114</v>
      </c>
      <c r="B466" s="11" t="s">
        <v>84</v>
      </c>
      <c r="C466" s="11" t="s">
        <v>77</v>
      </c>
      <c r="D466" s="11" t="s">
        <v>1293</v>
      </c>
      <c r="E466" s="11">
        <v>5.3855403192376761</v>
      </c>
    </row>
    <row r="467" spans="1:5" ht="24.75">
      <c r="A467" s="11" t="s">
        <v>114</v>
      </c>
      <c r="B467" s="11" t="s">
        <v>84</v>
      </c>
      <c r="C467" s="11" t="s">
        <v>77</v>
      </c>
      <c r="D467" s="11" t="s">
        <v>1294</v>
      </c>
      <c r="E467" s="11">
        <v>0.25350006131458863</v>
      </c>
    </row>
    <row r="468" spans="1:5" ht="24.75">
      <c r="A468" s="11" t="s">
        <v>114</v>
      </c>
      <c r="B468" s="11" t="s">
        <v>84</v>
      </c>
      <c r="C468" s="11" t="s">
        <v>77</v>
      </c>
      <c r="D468" s="11" t="s">
        <v>1295</v>
      </c>
      <c r="E468" s="11">
        <v>5.1006440323056719</v>
      </c>
    </row>
    <row r="469" spans="1:5" ht="24.75">
      <c r="A469" s="11" t="s">
        <v>114</v>
      </c>
      <c r="B469" s="11" t="s">
        <v>84</v>
      </c>
      <c r="C469" s="11" t="s">
        <v>77</v>
      </c>
      <c r="D469" s="11" t="s">
        <v>1296</v>
      </c>
      <c r="E469" s="11">
        <v>3.2517450787639159</v>
      </c>
    </row>
    <row r="470" spans="1:5" ht="24.75">
      <c r="A470" s="11" t="s">
        <v>114</v>
      </c>
      <c r="B470" s="11" t="s">
        <v>84</v>
      </c>
      <c r="C470" s="11" t="s">
        <v>77</v>
      </c>
      <c r="D470" s="11" t="s">
        <v>1297</v>
      </c>
      <c r="E470" s="11">
        <v>3.3670007970323574</v>
      </c>
    </row>
    <row r="471" spans="1:5" ht="24.75">
      <c r="A471" s="11" t="s">
        <v>114</v>
      </c>
      <c r="B471" s="11" t="s">
        <v>84</v>
      </c>
      <c r="C471" s="11" t="s">
        <v>77</v>
      </c>
      <c r="D471" s="11" t="s">
        <v>1298</v>
      </c>
      <c r="E471" s="11">
        <v>2.4990001875629559</v>
      </c>
    </row>
    <row r="472" spans="1:5" ht="24.75">
      <c r="A472" s="11" t="s">
        <v>114</v>
      </c>
      <c r="B472" s="11" t="s">
        <v>84</v>
      </c>
      <c r="C472" s="11" t="s">
        <v>77</v>
      </c>
      <c r="D472" s="11" t="s">
        <v>1299</v>
      </c>
      <c r="E472" s="11">
        <v>1.9736688247079461</v>
      </c>
    </row>
    <row r="473" spans="1:5" ht="24.75">
      <c r="A473" s="11" t="s">
        <v>114</v>
      </c>
      <c r="B473" s="11" t="s">
        <v>84</v>
      </c>
      <c r="C473" s="11" t="s">
        <v>77</v>
      </c>
      <c r="D473" s="11" t="s">
        <v>1300</v>
      </c>
      <c r="E473" s="11">
        <v>1.6642693458059379</v>
      </c>
    </row>
    <row r="474" spans="1:5" ht="24.75">
      <c r="A474" s="11" t="s">
        <v>114</v>
      </c>
      <c r="B474" s="11" t="s">
        <v>84</v>
      </c>
      <c r="C474" s="11" t="s">
        <v>77</v>
      </c>
      <c r="D474" s="11" t="s">
        <v>1301</v>
      </c>
      <c r="E474" s="11">
        <v>1.6952032222829989</v>
      </c>
    </row>
    <row r="475" spans="1:5" ht="24.75">
      <c r="A475" s="11" t="s">
        <v>114</v>
      </c>
      <c r="B475" s="11" t="s">
        <v>84</v>
      </c>
      <c r="C475" s="11" t="s">
        <v>77</v>
      </c>
      <c r="D475" s="11" t="s">
        <v>1302</v>
      </c>
      <c r="E475" s="11">
        <v>0.76801322171662578</v>
      </c>
    </row>
    <row r="476" spans="1:5" ht="24.75">
      <c r="A476" s="11" t="s">
        <v>114</v>
      </c>
      <c r="B476" s="11" t="s">
        <v>84</v>
      </c>
      <c r="C476" s="11" t="s">
        <v>77</v>
      </c>
      <c r="D476" s="11" t="s">
        <v>1303</v>
      </c>
      <c r="E476" s="11">
        <v>1.8842770594392342</v>
      </c>
    </row>
    <row r="477" spans="1:5" ht="24.75">
      <c r="A477" s="11" t="s">
        <v>114</v>
      </c>
      <c r="B477" s="11" t="s">
        <v>84</v>
      </c>
      <c r="C477" s="11" t="s">
        <v>77</v>
      </c>
      <c r="D477" s="11" t="s">
        <v>1304</v>
      </c>
      <c r="E477" s="11">
        <v>6.4862703201310588</v>
      </c>
    </row>
    <row r="478" spans="1:5" ht="24.75">
      <c r="A478" s="11" t="s">
        <v>114</v>
      </c>
      <c r="B478" s="11" t="s">
        <v>84</v>
      </c>
      <c r="C478" s="11" t="s">
        <v>77</v>
      </c>
      <c r="D478" s="11" t="s">
        <v>1305</v>
      </c>
      <c r="E478" s="11">
        <v>0.26600001996677147</v>
      </c>
    </row>
    <row r="479" spans="1:5" ht="24.75">
      <c r="A479" s="11" t="s">
        <v>114</v>
      </c>
      <c r="B479" s="11" t="s">
        <v>84</v>
      </c>
      <c r="C479" s="11" t="s">
        <v>77</v>
      </c>
      <c r="D479" s="11" t="s">
        <v>1306</v>
      </c>
      <c r="E479" s="11">
        <v>3.991800396183256</v>
      </c>
    </row>
    <row r="480" spans="1:5" ht="24.75">
      <c r="A480" s="11" t="s">
        <v>114</v>
      </c>
      <c r="B480" s="11" t="s">
        <v>84</v>
      </c>
      <c r="C480" s="11" t="s">
        <v>77</v>
      </c>
      <c r="D480" s="11" t="s">
        <v>1307</v>
      </c>
      <c r="E480" s="11">
        <v>0.896000067250035</v>
      </c>
    </row>
    <row r="481" spans="1:5" ht="24.75">
      <c r="A481" s="11" t="s">
        <v>114</v>
      </c>
      <c r="B481" s="11" t="s">
        <v>84</v>
      </c>
      <c r="C481" s="11" t="s">
        <v>77</v>
      </c>
      <c r="D481" s="11" t="s">
        <v>1308</v>
      </c>
      <c r="E481" s="11">
        <v>3.4825280684737532</v>
      </c>
    </row>
    <row r="482" spans="1:5" ht="24.75">
      <c r="A482" s="11" t="s">
        <v>114</v>
      </c>
      <c r="B482" s="11" t="s">
        <v>84</v>
      </c>
      <c r="C482" s="11" t="s">
        <v>77</v>
      </c>
      <c r="D482" s="11" t="s">
        <v>1309</v>
      </c>
      <c r="E482" s="11">
        <v>12.618401511293362</v>
      </c>
    </row>
    <row r="483" spans="1:5" ht="24.75">
      <c r="A483" s="11" t="s">
        <v>114</v>
      </c>
      <c r="B483" s="11" t="s">
        <v>84</v>
      </c>
      <c r="C483" s="11" t="s">
        <v>77</v>
      </c>
      <c r="D483" s="11" t="s">
        <v>1310</v>
      </c>
      <c r="E483" s="11">
        <v>4.5725000448719619</v>
      </c>
    </row>
    <row r="484" spans="1:5" ht="24.75">
      <c r="A484" s="11" t="s">
        <v>114</v>
      </c>
      <c r="B484" s="11" t="s">
        <v>84</v>
      </c>
      <c r="C484" s="11" t="s">
        <v>77</v>
      </c>
      <c r="D484" s="11" t="s">
        <v>1311</v>
      </c>
      <c r="E484" s="11">
        <v>1.1699985943758102</v>
      </c>
    </row>
    <row r="485" spans="1:5" ht="24.75">
      <c r="A485" s="11" t="s">
        <v>114</v>
      </c>
      <c r="B485" s="11" t="s">
        <v>84</v>
      </c>
      <c r="C485" s="11" t="s">
        <v>77</v>
      </c>
      <c r="D485" s="11" t="s">
        <v>1312</v>
      </c>
      <c r="E485" s="11">
        <v>4.5725000448719637</v>
      </c>
    </row>
    <row r="486" spans="1:5" ht="24.75">
      <c r="A486" s="11" t="s">
        <v>114</v>
      </c>
      <c r="B486" s="11" t="s">
        <v>84</v>
      </c>
      <c r="C486" s="11" t="s">
        <v>77</v>
      </c>
      <c r="D486" s="11" t="s">
        <v>1313</v>
      </c>
      <c r="E486" s="11">
        <v>12.628401999723931</v>
      </c>
    </row>
    <row r="487" spans="1:5" ht="24.75">
      <c r="A487" s="11" t="s">
        <v>114</v>
      </c>
      <c r="B487" s="11" t="s">
        <v>84</v>
      </c>
      <c r="C487" s="11" t="s">
        <v>77</v>
      </c>
      <c r="D487" s="11" t="s">
        <v>1314</v>
      </c>
      <c r="E487" s="11">
        <v>4.5725000448719619</v>
      </c>
    </row>
    <row r="488" spans="1:5" ht="24.75">
      <c r="A488" s="11" t="s">
        <v>114</v>
      </c>
      <c r="B488" s="11" t="s">
        <v>84</v>
      </c>
      <c r="C488" s="11" t="s">
        <v>77</v>
      </c>
      <c r="D488" s="11" t="s">
        <v>1315</v>
      </c>
      <c r="E488" s="11">
        <v>1.1699985943742837</v>
      </c>
    </row>
    <row r="489" spans="1:5" ht="24.75">
      <c r="A489" s="11" t="s">
        <v>114</v>
      </c>
      <c r="B489" s="11" t="s">
        <v>84</v>
      </c>
      <c r="C489" s="11" t="s">
        <v>77</v>
      </c>
      <c r="D489" s="11" t="s">
        <v>1316</v>
      </c>
      <c r="E489" s="11">
        <v>4.5725000448719637</v>
      </c>
    </row>
    <row r="490" spans="1:5" ht="24.75">
      <c r="A490" s="11" t="s">
        <v>114</v>
      </c>
      <c r="B490" s="11" t="s">
        <v>84</v>
      </c>
      <c r="C490" s="11" t="s">
        <v>77</v>
      </c>
      <c r="D490" s="11" t="s">
        <v>1317</v>
      </c>
      <c r="E490" s="11">
        <v>12.415901990574705</v>
      </c>
    </row>
    <row r="491" spans="1:5" ht="24.75">
      <c r="A491" s="11" t="s">
        <v>114</v>
      </c>
      <c r="B491" s="11" t="s">
        <v>84</v>
      </c>
      <c r="C491" s="11" t="s">
        <v>77</v>
      </c>
      <c r="D491" s="11" t="s">
        <v>1318</v>
      </c>
      <c r="E491" s="11">
        <v>4.5725000448719619</v>
      </c>
    </row>
    <row r="492" spans="1:5" ht="24.75">
      <c r="A492" s="11" t="s">
        <v>114</v>
      </c>
      <c r="B492" s="11" t="s">
        <v>84</v>
      </c>
      <c r="C492" s="11" t="s">
        <v>77</v>
      </c>
      <c r="D492" s="11" t="s">
        <v>1319</v>
      </c>
      <c r="E492" s="11">
        <v>1.1699985943742945</v>
      </c>
    </row>
    <row r="493" spans="1:5" ht="24.75">
      <c r="A493" s="11" t="s">
        <v>114</v>
      </c>
      <c r="B493" s="11" t="s">
        <v>84</v>
      </c>
      <c r="C493" s="11" t="s">
        <v>77</v>
      </c>
      <c r="D493" s="11" t="s">
        <v>1320</v>
      </c>
      <c r="E493" s="11">
        <v>4.5725000448719637</v>
      </c>
    </row>
    <row r="494" spans="1:5" ht="24.75">
      <c r="A494" s="11" t="s">
        <v>114</v>
      </c>
      <c r="B494" s="11" t="s">
        <v>84</v>
      </c>
      <c r="C494" s="11" t="s">
        <v>77</v>
      </c>
      <c r="D494" s="11" t="s">
        <v>1321</v>
      </c>
      <c r="E494" s="11">
        <v>12.838474286923054</v>
      </c>
    </row>
    <row r="495" spans="1:5" ht="24.75">
      <c r="A495" s="11" t="s">
        <v>114</v>
      </c>
      <c r="B495" s="11" t="s">
        <v>84</v>
      </c>
      <c r="C495" s="11" t="s">
        <v>77</v>
      </c>
      <c r="D495" s="11" t="s">
        <v>1322</v>
      </c>
      <c r="E495" s="11">
        <v>4.5725000448719619</v>
      </c>
    </row>
    <row r="496" spans="1:5" ht="24.75">
      <c r="A496" s="11" t="s">
        <v>114</v>
      </c>
      <c r="B496" s="11" t="s">
        <v>84</v>
      </c>
      <c r="C496" s="11" t="s">
        <v>77</v>
      </c>
      <c r="D496" s="11" t="s">
        <v>1323</v>
      </c>
      <c r="E496" s="11">
        <v>1.1699985943758076</v>
      </c>
    </row>
    <row r="497" spans="1:5" ht="24.75">
      <c r="A497" s="11" t="s">
        <v>114</v>
      </c>
      <c r="B497" s="11" t="s">
        <v>84</v>
      </c>
      <c r="C497" s="11" t="s">
        <v>77</v>
      </c>
      <c r="D497" s="11" t="s">
        <v>1324</v>
      </c>
      <c r="E497" s="11">
        <v>4.5875000155177927</v>
      </c>
    </row>
    <row r="498" spans="1:5" ht="24.75">
      <c r="A498" s="11" t="s">
        <v>114</v>
      </c>
      <c r="B498" s="11" t="s">
        <v>84</v>
      </c>
      <c r="C498" s="11" t="s">
        <v>77</v>
      </c>
      <c r="D498" s="11" t="s">
        <v>1325</v>
      </c>
      <c r="E498" s="11">
        <v>12.839579212662215</v>
      </c>
    </row>
    <row r="499" spans="1:5" ht="24.75">
      <c r="A499" s="11" t="s">
        <v>114</v>
      </c>
      <c r="B499" s="11" t="s">
        <v>84</v>
      </c>
      <c r="C499" s="11" t="s">
        <v>77</v>
      </c>
      <c r="D499" s="11" t="s">
        <v>1326</v>
      </c>
      <c r="E499" s="11">
        <v>4.5725000448719619</v>
      </c>
    </row>
    <row r="500" spans="1:5" ht="24.75">
      <c r="A500" s="11" t="s">
        <v>114</v>
      </c>
      <c r="B500" s="11" t="s">
        <v>84</v>
      </c>
      <c r="C500" s="11" t="s">
        <v>77</v>
      </c>
      <c r="D500" s="11" t="s">
        <v>1327</v>
      </c>
      <c r="E500" s="11">
        <v>1.1699985943742861</v>
      </c>
    </row>
    <row r="501" spans="1:5" ht="24.75">
      <c r="A501" s="11" t="s">
        <v>114</v>
      </c>
      <c r="B501" s="11" t="s">
        <v>84</v>
      </c>
      <c r="C501" s="11" t="s">
        <v>77</v>
      </c>
      <c r="D501" s="11" t="s">
        <v>1328</v>
      </c>
      <c r="E501" s="11">
        <v>4.5725000448719637</v>
      </c>
    </row>
    <row r="502" spans="1:5" ht="24.75">
      <c r="A502" s="11" t="s">
        <v>114</v>
      </c>
      <c r="B502" s="11" t="s">
        <v>84</v>
      </c>
      <c r="C502" s="11" t="s">
        <v>77</v>
      </c>
      <c r="D502" s="11" t="s">
        <v>1329</v>
      </c>
      <c r="E502" s="11">
        <v>12.407151990198377</v>
      </c>
    </row>
    <row r="503" spans="1:5" ht="24.75">
      <c r="A503" s="11" t="s">
        <v>114</v>
      </c>
      <c r="B503" s="11" t="s">
        <v>84</v>
      </c>
      <c r="C503" s="11" t="s">
        <v>77</v>
      </c>
      <c r="D503" s="11" t="s">
        <v>1330</v>
      </c>
      <c r="E503" s="11">
        <v>4.5725000448719619</v>
      </c>
    </row>
    <row r="504" spans="1:5" ht="24.75">
      <c r="A504" s="11" t="s">
        <v>114</v>
      </c>
      <c r="B504" s="11" t="s">
        <v>84</v>
      </c>
      <c r="C504" s="11" t="s">
        <v>77</v>
      </c>
      <c r="D504" s="11" t="s">
        <v>1331</v>
      </c>
      <c r="E504" s="11">
        <v>1.1699985943758076</v>
      </c>
    </row>
    <row r="505" spans="1:5" ht="24.75">
      <c r="A505" s="11" t="s">
        <v>114</v>
      </c>
      <c r="B505" s="11" t="s">
        <v>84</v>
      </c>
      <c r="C505" s="11" t="s">
        <v>77</v>
      </c>
      <c r="D505" s="11" t="s">
        <v>1332</v>
      </c>
      <c r="E505" s="11">
        <v>4.5725000448719637</v>
      </c>
    </row>
    <row r="506" spans="1:5" ht="24.75">
      <c r="A506" s="11" t="s">
        <v>114</v>
      </c>
      <c r="B506" s="11" t="s">
        <v>84</v>
      </c>
      <c r="C506" s="11" t="s">
        <v>77</v>
      </c>
      <c r="D506" s="11" t="s">
        <v>1333</v>
      </c>
      <c r="E506" s="11">
        <v>12.628401999723936</v>
      </c>
    </row>
    <row r="507" spans="1:5" ht="24.75">
      <c r="A507" s="11" t="s">
        <v>114</v>
      </c>
      <c r="B507" s="11" t="s">
        <v>84</v>
      </c>
      <c r="C507" s="11" t="s">
        <v>77</v>
      </c>
      <c r="D507" s="11" t="s">
        <v>1334</v>
      </c>
      <c r="E507" s="11">
        <v>4.5725000448719619</v>
      </c>
    </row>
    <row r="508" spans="1:5" ht="24.75">
      <c r="A508" s="11" t="s">
        <v>114</v>
      </c>
      <c r="B508" s="11" t="s">
        <v>84</v>
      </c>
      <c r="C508" s="11" t="s">
        <v>77</v>
      </c>
      <c r="D508" s="11" t="s">
        <v>1335</v>
      </c>
      <c r="E508" s="11">
        <v>1.169998594374289</v>
      </c>
    </row>
    <row r="509" spans="1:5" ht="24.75">
      <c r="A509" s="11" t="s">
        <v>114</v>
      </c>
      <c r="B509" s="11" t="s">
        <v>84</v>
      </c>
      <c r="C509" s="11" t="s">
        <v>77</v>
      </c>
      <c r="D509" s="11" t="s">
        <v>1336</v>
      </c>
      <c r="E509" s="11">
        <v>4.5725000448719637</v>
      </c>
    </row>
    <row r="510" spans="1:5" ht="24.75">
      <c r="A510" s="11" t="s">
        <v>114</v>
      </c>
      <c r="B510" s="11" t="s">
        <v>84</v>
      </c>
      <c r="C510" s="11" t="s">
        <v>77</v>
      </c>
      <c r="D510" s="11" t="s">
        <v>1337</v>
      </c>
      <c r="E510" s="11">
        <v>12.628401999723934</v>
      </c>
    </row>
    <row r="511" spans="1:5" ht="24.75">
      <c r="A511" s="11" t="s">
        <v>114</v>
      </c>
      <c r="B511" s="11" t="s">
        <v>84</v>
      </c>
      <c r="C511" s="11" t="s">
        <v>77</v>
      </c>
      <c r="D511" s="11" t="s">
        <v>1338</v>
      </c>
      <c r="E511" s="11">
        <v>4.5725000448719619</v>
      </c>
    </row>
    <row r="512" spans="1:5" ht="24.75">
      <c r="A512" s="11" t="s">
        <v>114</v>
      </c>
      <c r="B512" s="11" t="s">
        <v>84</v>
      </c>
      <c r="C512" s="11" t="s">
        <v>77</v>
      </c>
      <c r="D512" s="11" t="s">
        <v>1339</v>
      </c>
      <c r="E512" s="11">
        <v>1.1699985943758102</v>
      </c>
    </row>
    <row r="513" spans="1:5" ht="24.75">
      <c r="A513" s="11" t="s">
        <v>114</v>
      </c>
      <c r="B513" s="11" t="s">
        <v>84</v>
      </c>
      <c r="C513" s="11" t="s">
        <v>77</v>
      </c>
      <c r="D513" s="11" t="s">
        <v>1340</v>
      </c>
      <c r="E513" s="11">
        <v>4.5725000448719637</v>
      </c>
    </row>
    <row r="514" spans="1:5" ht="24.75">
      <c r="A514" s="11" t="s">
        <v>114</v>
      </c>
      <c r="B514" s="11" t="s">
        <v>84</v>
      </c>
      <c r="C514" s="11" t="s">
        <v>77</v>
      </c>
      <c r="D514" s="11" t="s">
        <v>1341</v>
      </c>
      <c r="E514" s="11">
        <v>12.628401999723925</v>
      </c>
    </row>
    <row r="515" spans="1:5" ht="24.75">
      <c r="A515" s="11" t="s">
        <v>114</v>
      </c>
      <c r="B515" s="11" t="s">
        <v>84</v>
      </c>
      <c r="C515" s="11" t="s">
        <v>77</v>
      </c>
      <c r="D515" s="11" t="s">
        <v>1342</v>
      </c>
      <c r="E515" s="11">
        <v>4.5725000448719619</v>
      </c>
    </row>
    <row r="516" spans="1:5" ht="24.75">
      <c r="A516" s="11" t="s">
        <v>114</v>
      </c>
      <c r="B516" s="11" t="s">
        <v>84</v>
      </c>
      <c r="C516" s="11" t="s">
        <v>77</v>
      </c>
      <c r="D516" s="11" t="s">
        <v>1343</v>
      </c>
      <c r="E516" s="11">
        <v>1.1699985943742837</v>
      </c>
    </row>
    <row r="517" spans="1:5" ht="24.75">
      <c r="A517" s="11" t="s">
        <v>114</v>
      </c>
      <c r="B517" s="11" t="s">
        <v>84</v>
      </c>
      <c r="C517" s="11" t="s">
        <v>77</v>
      </c>
      <c r="D517" s="11" t="s">
        <v>1344</v>
      </c>
      <c r="E517" s="11">
        <v>4.5725000448719637</v>
      </c>
    </row>
    <row r="518" spans="1:5" ht="24.75">
      <c r="A518" s="11" t="s">
        <v>114</v>
      </c>
      <c r="B518" s="11" t="s">
        <v>84</v>
      </c>
      <c r="C518" s="11" t="s">
        <v>77</v>
      </c>
      <c r="D518" s="11" t="s">
        <v>1345</v>
      </c>
      <c r="E518" s="11">
        <v>12.03840197432195</v>
      </c>
    </row>
    <row r="519" spans="1:5" ht="24.75">
      <c r="A519" s="11" t="s">
        <v>114</v>
      </c>
      <c r="B519" s="11" t="s">
        <v>84</v>
      </c>
      <c r="C519" s="11" t="s">
        <v>77</v>
      </c>
      <c r="D519" s="11" t="s">
        <v>1346</v>
      </c>
      <c r="E519" s="11">
        <v>4.5725000448734843</v>
      </c>
    </row>
    <row r="520" spans="1:5" ht="24.75">
      <c r="A520" s="11" t="s">
        <v>114</v>
      </c>
      <c r="B520" s="11" t="s">
        <v>84</v>
      </c>
      <c r="C520" s="11" t="s">
        <v>77</v>
      </c>
      <c r="D520" s="11" t="s">
        <v>1347</v>
      </c>
      <c r="E520" s="11">
        <v>1.1699985943742837</v>
      </c>
    </row>
    <row r="521" spans="1:5" ht="24.75">
      <c r="A521" s="11" t="s">
        <v>114</v>
      </c>
      <c r="B521" s="11" t="s">
        <v>84</v>
      </c>
      <c r="C521" s="11" t="s">
        <v>77</v>
      </c>
      <c r="D521" s="11" t="s">
        <v>1348</v>
      </c>
      <c r="E521" s="11">
        <v>5.1624995862759162</v>
      </c>
    </row>
    <row r="522" spans="1:5" ht="24.75">
      <c r="A522" s="11" t="s">
        <v>114</v>
      </c>
      <c r="B522" s="11" t="s">
        <v>84</v>
      </c>
      <c r="C522" s="11" t="s">
        <v>77</v>
      </c>
      <c r="D522" s="11" t="s">
        <v>1349</v>
      </c>
      <c r="E522" s="11">
        <v>14.595015645600867</v>
      </c>
    </row>
    <row r="523" spans="1:5" ht="24.75">
      <c r="A523" s="11" t="s">
        <v>114</v>
      </c>
      <c r="B523" s="11" t="s">
        <v>84</v>
      </c>
      <c r="C523" s="11" t="s">
        <v>77</v>
      </c>
      <c r="D523" s="11" t="s">
        <v>1350</v>
      </c>
      <c r="E523" s="11">
        <v>0.1598420571499016</v>
      </c>
    </row>
    <row r="524" spans="1:5" ht="24.75">
      <c r="A524" s="11" t="s">
        <v>114</v>
      </c>
      <c r="B524" s="11" t="s">
        <v>84</v>
      </c>
      <c r="C524" s="11" t="s">
        <v>77</v>
      </c>
      <c r="D524" s="11" t="s">
        <v>1351</v>
      </c>
      <c r="E524" s="11">
        <v>17.882049587204605</v>
      </c>
    </row>
    <row r="525" spans="1:5" ht="24.75">
      <c r="A525" s="11" t="s">
        <v>114</v>
      </c>
      <c r="B525" s="11" t="s">
        <v>84</v>
      </c>
      <c r="C525" s="11" t="s">
        <v>77</v>
      </c>
      <c r="D525" s="11" t="s">
        <v>1352</v>
      </c>
      <c r="E525" s="11">
        <v>7.9904515227528083</v>
      </c>
    </row>
    <row r="526" spans="1:5" ht="24.75">
      <c r="A526" s="11" t="s">
        <v>114</v>
      </c>
      <c r="B526" s="11" t="s">
        <v>84</v>
      </c>
      <c r="C526" s="11" t="s">
        <v>77</v>
      </c>
      <c r="D526" s="11" t="s">
        <v>1353</v>
      </c>
      <c r="E526" s="11">
        <v>22.148563556417983</v>
      </c>
    </row>
    <row r="527" spans="1:5" ht="24.75">
      <c r="A527" s="11" t="s">
        <v>114</v>
      </c>
      <c r="B527" s="11" t="s">
        <v>84</v>
      </c>
      <c r="C527" s="11" t="s">
        <v>77</v>
      </c>
      <c r="D527" s="11" t="s">
        <v>1354</v>
      </c>
      <c r="E527" s="11">
        <v>17.598144160915577</v>
      </c>
    </row>
    <row r="528" spans="1:5" ht="24.75">
      <c r="A528" s="11" t="s">
        <v>114</v>
      </c>
      <c r="B528" s="11" t="s">
        <v>84</v>
      </c>
      <c r="C528" s="11" t="s">
        <v>77</v>
      </c>
      <c r="D528" s="11" t="s">
        <v>1355</v>
      </c>
      <c r="E528" s="11">
        <v>0.61525613927377343</v>
      </c>
    </row>
    <row r="529" spans="1:5" ht="24.75">
      <c r="A529" s="11" t="s">
        <v>114</v>
      </c>
      <c r="B529" s="11" t="s">
        <v>84</v>
      </c>
      <c r="C529" s="11" t="s">
        <v>77</v>
      </c>
      <c r="D529" s="11" t="s">
        <v>1356</v>
      </c>
      <c r="E529" s="11">
        <v>0.14979189366558041</v>
      </c>
    </row>
    <row r="530" spans="1:5" ht="24.75">
      <c r="A530" s="11" t="s">
        <v>114</v>
      </c>
      <c r="B530" s="11" t="s">
        <v>84</v>
      </c>
      <c r="C530" s="11" t="s">
        <v>77</v>
      </c>
      <c r="D530" s="11" t="s">
        <v>1357</v>
      </c>
      <c r="E530" s="11">
        <v>1.5849520682412053</v>
      </c>
    </row>
    <row r="531" spans="1:5" ht="24.75">
      <c r="A531" s="11" t="s">
        <v>114</v>
      </c>
      <c r="B531" s="11" t="s">
        <v>84</v>
      </c>
      <c r="C531" s="11" t="s">
        <v>77</v>
      </c>
      <c r="D531" s="11" t="s">
        <v>1358</v>
      </c>
      <c r="E531" s="11">
        <v>24.917058225603935</v>
      </c>
    </row>
    <row r="532" spans="1:5" ht="24.75">
      <c r="A532" s="11" t="s">
        <v>114</v>
      </c>
      <c r="B532" s="11" t="s">
        <v>84</v>
      </c>
      <c r="C532" s="11" t="s">
        <v>77</v>
      </c>
      <c r="D532" s="11" t="s">
        <v>1359</v>
      </c>
      <c r="E532" s="11">
        <v>1.6353254154699817</v>
      </c>
    </row>
    <row r="533" spans="1:5" ht="24.75">
      <c r="A533" s="11" t="s">
        <v>114</v>
      </c>
      <c r="B533" s="11" t="s">
        <v>84</v>
      </c>
      <c r="C533" s="11" t="s">
        <v>77</v>
      </c>
      <c r="D533" s="11" t="s">
        <v>1360</v>
      </c>
      <c r="E533" s="11">
        <v>5.5662096362347295</v>
      </c>
    </row>
    <row r="534" spans="1:5" ht="24.75">
      <c r="A534" s="11" t="s">
        <v>114</v>
      </c>
      <c r="B534" s="11" t="s">
        <v>84</v>
      </c>
      <c r="C534" s="11" t="s">
        <v>77</v>
      </c>
      <c r="D534" s="11" t="s">
        <v>1361</v>
      </c>
      <c r="E534" s="11">
        <v>8.1554309180951261</v>
      </c>
    </row>
    <row r="535" spans="1:5" ht="24.75">
      <c r="A535" s="11" t="s">
        <v>114</v>
      </c>
      <c r="B535" s="11" t="s">
        <v>84</v>
      </c>
      <c r="C535" s="11" t="s">
        <v>77</v>
      </c>
      <c r="D535" s="11" t="s">
        <v>1362</v>
      </c>
      <c r="E535" s="11">
        <v>30.457265241478655</v>
      </c>
    </row>
    <row r="536" spans="1:5" ht="24.75">
      <c r="A536" s="11" t="s">
        <v>114</v>
      </c>
      <c r="B536" s="11" t="s">
        <v>84</v>
      </c>
      <c r="C536" s="11" t="s">
        <v>77</v>
      </c>
      <c r="D536" s="11" t="s">
        <v>1363</v>
      </c>
      <c r="E536" s="11">
        <v>32.145191075980776</v>
      </c>
    </row>
    <row r="537" spans="1:5" ht="24.75">
      <c r="A537" s="11" t="s">
        <v>114</v>
      </c>
      <c r="B537" s="11" t="s">
        <v>84</v>
      </c>
      <c r="C537" s="11" t="s">
        <v>77</v>
      </c>
      <c r="D537" s="11" t="s">
        <v>1364</v>
      </c>
      <c r="E537" s="11">
        <v>0.47237506351307584</v>
      </c>
    </row>
    <row r="538" spans="1:5" ht="24.75">
      <c r="A538" s="11" t="s">
        <v>114</v>
      </c>
      <c r="B538" s="11" t="s">
        <v>84</v>
      </c>
      <c r="C538" s="11" t="s">
        <v>77</v>
      </c>
      <c r="D538" s="11" t="s">
        <v>1365</v>
      </c>
      <c r="E538" s="11">
        <v>4.615124183533867</v>
      </c>
    </row>
    <row r="539" spans="1:5" ht="24.75">
      <c r="A539" s="11" t="s">
        <v>114</v>
      </c>
      <c r="B539" s="11" t="s">
        <v>84</v>
      </c>
      <c r="C539" s="11" t="s">
        <v>77</v>
      </c>
      <c r="D539" s="11" t="s">
        <v>1366</v>
      </c>
      <c r="E539" s="11">
        <v>1.1699985943759637</v>
      </c>
    </row>
    <row r="540" spans="1:5" ht="24.75">
      <c r="A540" s="11" t="s">
        <v>114</v>
      </c>
      <c r="B540" s="11" t="s">
        <v>84</v>
      </c>
      <c r="C540" s="11" t="s">
        <v>77</v>
      </c>
      <c r="D540" s="11" t="s">
        <v>1367</v>
      </c>
      <c r="E540" s="11">
        <v>4.5075001940736472</v>
      </c>
    </row>
    <row r="541" spans="1:5" ht="24.75">
      <c r="A541" s="11" t="s">
        <v>114</v>
      </c>
      <c r="B541" s="11" t="s">
        <v>84</v>
      </c>
      <c r="C541" s="11" t="s">
        <v>77</v>
      </c>
      <c r="D541" s="11" t="s">
        <v>1368</v>
      </c>
      <c r="E541" s="11">
        <v>14.930402098837058</v>
      </c>
    </row>
    <row r="542" spans="1:5" ht="24.75">
      <c r="A542" s="11" t="s">
        <v>114</v>
      </c>
      <c r="B542" s="11" t="s">
        <v>84</v>
      </c>
      <c r="C542" s="11" t="s">
        <v>77</v>
      </c>
      <c r="D542" s="11" t="s">
        <v>1369</v>
      </c>
      <c r="E542" s="11">
        <v>4.5075001940736446</v>
      </c>
    </row>
    <row r="543" spans="1:5" ht="24.75">
      <c r="A543" s="11" t="s">
        <v>114</v>
      </c>
      <c r="B543" s="11" t="s">
        <v>84</v>
      </c>
      <c r="C543" s="11" t="s">
        <v>77</v>
      </c>
      <c r="D543" s="11" t="s">
        <v>1370</v>
      </c>
      <c r="E543" s="11">
        <v>1.1699985943750923</v>
      </c>
    </row>
    <row r="544" spans="1:5" ht="24.75">
      <c r="A544" s="11" t="s">
        <v>114</v>
      </c>
      <c r="B544" s="11" t="s">
        <v>84</v>
      </c>
      <c r="C544" s="11" t="s">
        <v>77</v>
      </c>
      <c r="D544" s="11" t="s">
        <v>1371</v>
      </c>
      <c r="E544" s="11">
        <v>4.5075001940724047</v>
      </c>
    </row>
    <row r="545" spans="1:5" ht="24.75">
      <c r="A545" s="11" t="s">
        <v>114</v>
      </c>
      <c r="B545" s="11" t="s">
        <v>84</v>
      </c>
      <c r="C545" s="11" t="s">
        <v>77</v>
      </c>
      <c r="D545" s="11" t="s">
        <v>1372</v>
      </c>
      <c r="E545" s="11">
        <v>9.4849216669059722</v>
      </c>
    </row>
    <row r="546" spans="1:5" ht="24.75">
      <c r="A546" s="11" t="s">
        <v>114</v>
      </c>
      <c r="B546" s="11" t="s">
        <v>84</v>
      </c>
      <c r="C546" s="11" t="s">
        <v>77</v>
      </c>
      <c r="D546" s="11" t="s">
        <v>1373</v>
      </c>
      <c r="E546" s="11">
        <v>4.5075001940715049</v>
      </c>
    </row>
    <row r="547" spans="1:5" ht="24.75">
      <c r="A547" s="11" t="s">
        <v>114</v>
      </c>
      <c r="B547" s="11" t="s">
        <v>84</v>
      </c>
      <c r="C547" s="11" t="s">
        <v>77</v>
      </c>
      <c r="D547" s="11" t="s">
        <v>1374</v>
      </c>
      <c r="E547" s="11">
        <v>1.1699985943759652</v>
      </c>
    </row>
    <row r="548" spans="1:5" ht="24.75">
      <c r="A548" s="11" t="s">
        <v>114</v>
      </c>
      <c r="B548" s="11" t="s">
        <v>84</v>
      </c>
      <c r="C548" s="11" t="s">
        <v>77</v>
      </c>
      <c r="D548" s="11" t="s">
        <v>1375</v>
      </c>
      <c r="E548" s="11">
        <v>4.514048991994847</v>
      </c>
    </row>
    <row r="549" spans="1:5" ht="24.75">
      <c r="A549" s="11" t="s">
        <v>114</v>
      </c>
      <c r="B549" s="11" t="s">
        <v>84</v>
      </c>
      <c r="C549" s="11" t="s">
        <v>77</v>
      </c>
      <c r="D549" s="11" t="s">
        <v>1376</v>
      </c>
      <c r="E549" s="11">
        <v>2.2487045693853656</v>
      </c>
    </row>
    <row r="550" spans="1:5" ht="24.75">
      <c r="A550" s="11" t="s">
        <v>114</v>
      </c>
      <c r="B550" s="11" t="s">
        <v>84</v>
      </c>
      <c r="C550" s="11" t="s">
        <v>77</v>
      </c>
      <c r="D550" s="11" t="s">
        <v>1377</v>
      </c>
      <c r="E550" s="11">
        <v>4.4866136364818159</v>
      </c>
    </row>
    <row r="551" spans="1:5" ht="24.75">
      <c r="A551" s="11" t="s">
        <v>114</v>
      </c>
      <c r="B551" s="11" t="s">
        <v>84</v>
      </c>
      <c r="C551" s="11" t="s">
        <v>77</v>
      </c>
      <c r="D551" s="11" t="s">
        <v>1378</v>
      </c>
      <c r="E551" s="11">
        <v>1.4350000617855196</v>
      </c>
    </row>
    <row r="552" spans="1:5" ht="24.75">
      <c r="A552" s="11" t="s">
        <v>114</v>
      </c>
      <c r="B552" s="11" t="s">
        <v>84</v>
      </c>
      <c r="C552" s="11" t="s">
        <v>77</v>
      </c>
      <c r="D552" s="11" t="s">
        <v>1379</v>
      </c>
      <c r="E552" s="11">
        <v>4.4193877661700398</v>
      </c>
    </row>
    <row r="553" spans="1:5" ht="24.75">
      <c r="A553" s="11" t="s">
        <v>114</v>
      </c>
      <c r="B553" s="11" t="s">
        <v>84</v>
      </c>
      <c r="C553" s="11" t="s">
        <v>77</v>
      </c>
      <c r="D553" s="11" t="s">
        <v>1380</v>
      </c>
      <c r="E553" s="11">
        <v>2.2556049064019907</v>
      </c>
    </row>
    <row r="554" spans="1:5" ht="24.75">
      <c r="A554" s="11" t="s">
        <v>114</v>
      </c>
      <c r="B554" s="11" t="s">
        <v>84</v>
      </c>
      <c r="C554" s="11" t="s">
        <v>77</v>
      </c>
      <c r="D554" s="11" t="s">
        <v>1381</v>
      </c>
      <c r="E554" s="11">
        <v>4.5140489919955549</v>
      </c>
    </row>
    <row r="555" spans="1:5" ht="24.75">
      <c r="A555" s="11" t="s">
        <v>114</v>
      </c>
      <c r="B555" s="11" t="s">
        <v>84</v>
      </c>
      <c r="C555" s="11" t="s">
        <v>77</v>
      </c>
      <c r="D555" s="11" t="s">
        <v>1382</v>
      </c>
      <c r="E555" s="11">
        <v>1.1599981059545736</v>
      </c>
    </row>
    <row r="556" spans="1:5" ht="24.75">
      <c r="A556" s="11" t="s">
        <v>114</v>
      </c>
      <c r="B556" s="11" t="s">
        <v>84</v>
      </c>
      <c r="C556" s="11" t="s">
        <v>77</v>
      </c>
      <c r="D556" s="11" t="s">
        <v>1383</v>
      </c>
      <c r="E556" s="11">
        <v>4.5075001940736437</v>
      </c>
    </row>
    <row r="557" spans="1:5" ht="24.75">
      <c r="A557" s="11" t="s">
        <v>114</v>
      </c>
      <c r="B557" s="11" t="s">
        <v>84</v>
      </c>
      <c r="C557" s="11" t="s">
        <v>77</v>
      </c>
      <c r="D557" s="11" t="s">
        <v>1384</v>
      </c>
      <c r="E557" s="11">
        <v>8.8464018368863613</v>
      </c>
    </row>
    <row r="558" spans="1:5" ht="24.75">
      <c r="A558" s="11" t="s">
        <v>114</v>
      </c>
      <c r="B558" s="11" t="s">
        <v>84</v>
      </c>
      <c r="C558" s="11" t="s">
        <v>77</v>
      </c>
      <c r="D558" s="11" t="s">
        <v>1385</v>
      </c>
      <c r="E558" s="11">
        <v>4.5075001940727804</v>
      </c>
    </row>
    <row r="559" spans="1:5" ht="24.75">
      <c r="A559" s="11" t="s">
        <v>114</v>
      </c>
      <c r="B559" s="11" t="s">
        <v>84</v>
      </c>
      <c r="C559" s="11" t="s">
        <v>77</v>
      </c>
      <c r="D559" s="11" t="s">
        <v>1386</v>
      </c>
      <c r="E559" s="11">
        <v>1.1699985943759079</v>
      </c>
    </row>
    <row r="560" spans="1:5" ht="24.75">
      <c r="A560" s="11" t="s">
        <v>114</v>
      </c>
      <c r="B560" s="11" t="s">
        <v>84</v>
      </c>
      <c r="C560" s="11" t="s">
        <v>77</v>
      </c>
      <c r="D560" s="11" t="s">
        <v>1387</v>
      </c>
      <c r="E560" s="11">
        <v>4.5075001940727795</v>
      </c>
    </row>
    <row r="561" spans="1:5" ht="24.75">
      <c r="A561" s="11" t="s">
        <v>114</v>
      </c>
      <c r="B561" s="11" t="s">
        <v>84</v>
      </c>
      <c r="C561" s="11" t="s">
        <v>77</v>
      </c>
      <c r="D561" s="11" t="s">
        <v>1388</v>
      </c>
      <c r="E561" s="11">
        <v>14.430402077309889</v>
      </c>
    </row>
    <row r="562" spans="1:5" ht="24.75">
      <c r="A562" s="11" t="s">
        <v>114</v>
      </c>
      <c r="B562" s="11" t="s">
        <v>84</v>
      </c>
      <c r="C562" s="11" t="s">
        <v>77</v>
      </c>
      <c r="D562" s="11" t="s">
        <v>1389</v>
      </c>
      <c r="E562" s="11">
        <v>4.5075001940736374</v>
      </c>
    </row>
    <row r="563" spans="1:5" ht="24.75">
      <c r="A563" s="11" t="s">
        <v>114</v>
      </c>
      <c r="B563" s="11" t="s">
        <v>84</v>
      </c>
      <c r="C563" s="11" t="s">
        <v>77</v>
      </c>
      <c r="D563" s="11" t="s">
        <v>1390</v>
      </c>
      <c r="E563" s="11">
        <v>1.179999082806471</v>
      </c>
    </row>
    <row r="564" spans="1:5" ht="24.75">
      <c r="A564" s="11" t="s">
        <v>114</v>
      </c>
      <c r="B564" s="11" t="s">
        <v>84</v>
      </c>
      <c r="C564" s="11" t="s">
        <v>77</v>
      </c>
      <c r="D564" s="11" t="s">
        <v>1391</v>
      </c>
      <c r="E564" s="11">
        <v>7.7771981074662309</v>
      </c>
    </row>
    <row r="565" spans="1:5" ht="24.75">
      <c r="A565" s="11" t="s">
        <v>114</v>
      </c>
      <c r="B565" s="11" t="s">
        <v>84</v>
      </c>
      <c r="C565" s="11" t="s">
        <v>77</v>
      </c>
      <c r="D565" s="11" t="s">
        <v>1392</v>
      </c>
      <c r="E565" s="11">
        <v>3.7598418625243628</v>
      </c>
    </row>
    <row r="566" spans="1:5" ht="24.75">
      <c r="A566" s="11" t="s">
        <v>114</v>
      </c>
      <c r="B566" s="11" t="s">
        <v>84</v>
      </c>
      <c r="C566" s="11" t="s">
        <v>77</v>
      </c>
      <c r="D566" s="11" t="s">
        <v>1393</v>
      </c>
      <c r="E566" s="11">
        <v>6.1030598149303916</v>
      </c>
    </row>
    <row r="567" spans="1:5" ht="24.75">
      <c r="A567" s="11" t="s">
        <v>114</v>
      </c>
      <c r="B567" s="11" t="s">
        <v>84</v>
      </c>
      <c r="C567" s="11" t="s">
        <v>77</v>
      </c>
      <c r="D567" s="11" t="s">
        <v>1394</v>
      </c>
      <c r="E567" s="11">
        <v>39.68222676242889</v>
      </c>
    </row>
    <row r="568" spans="1:5" ht="24.75">
      <c r="A568" s="11" t="s">
        <v>114</v>
      </c>
      <c r="B568" s="11" t="s">
        <v>84</v>
      </c>
      <c r="C568" s="11" t="s">
        <v>77</v>
      </c>
      <c r="D568" s="11" t="s">
        <v>1395</v>
      </c>
      <c r="E568" s="11">
        <v>28.458854171203573</v>
      </c>
    </row>
    <row r="569" spans="1:5" ht="24.75">
      <c r="A569" s="11" t="s">
        <v>114</v>
      </c>
      <c r="B569" s="11" t="s">
        <v>84</v>
      </c>
      <c r="C569" s="11" t="s">
        <v>77</v>
      </c>
      <c r="D569" s="11" t="s">
        <v>1396</v>
      </c>
      <c r="E569" s="11">
        <v>19.524260025269353</v>
      </c>
    </row>
    <row r="570" spans="1:5" ht="24.75">
      <c r="A570" s="11" t="s">
        <v>114</v>
      </c>
      <c r="B570" s="11" t="s">
        <v>84</v>
      </c>
      <c r="C570" s="11" t="s">
        <v>77</v>
      </c>
      <c r="D570" s="11" t="s">
        <v>1397</v>
      </c>
      <c r="E570" s="11">
        <v>31.779543349251369</v>
      </c>
    </row>
    <row r="571" spans="1:5" ht="24.75">
      <c r="A571" s="11" t="s">
        <v>114</v>
      </c>
      <c r="B571" s="11" t="s">
        <v>84</v>
      </c>
      <c r="C571" s="11" t="s">
        <v>77</v>
      </c>
      <c r="D571" s="11" t="s">
        <v>1398</v>
      </c>
      <c r="E571" s="11">
        <v>15.144505651793761</v>
      </c>
    </row>
    <row r="572" spans="1:5" ht="24.75">
      <c r="A572" s="11" t="s">
        <v>114</v>
      </c>
      <c r="B572" s="11" t="s">
        <v>84</v>
      </c>
      <c r="C572" s="11" t="s">
        <v>77</v>
      </c>
      <c r="D572" s="11" t="s">
        <v>1399</v>
      </c>
      <c r="E572" s="11">
        <v>1.1933985670121205</v>
      </c>
    </row>
    <row r="573" spans="1:5" ht="24.75">
      <c r="A573" s="11" t="s">
        <v>114</v>
      </c>
      <c r="B573" s="11" t="s">
        <v>84</v>
      </c>
      <c r="C573" s="11" t="s">
        <v>77</v>
      </c>
      <c r="D573" s="11" t="s">
        <v>1400</v>
      </c>
      <c r="E573" s="11">
        <v>4.6435507006055534</v>
      </c>
    </row>
    <row r="574" spans="1:5" ht="24.75">
      <c r="A574" s="11" t="s">
        <v>114</v>
      </c>
      <c r="B574" s="11" t="s">
        <v>84</v>
      </c>
      <c r="C574" s="11" t="s">
        <v>77</v>
      </c>
      <c r="D574" s="11" t="s">
        <v>1401</v>
      </c>
      <c r="E574" s="11">
        <v>12.654268991462912</v>
      </c>
    </row>
    <row r="575" spans="1:5" ht="24.75">
      <c r="A575" s="11" t="s">
        <v>114</v>
      </c>
      <c r="B575" s="11" t="s">
        <v>84</v>
      </c>
      <c r="C575" s="11" t="s">
        <v>77</v>
      </c>
      <c r="D575" s="11" t="s">
        <v>1402</v>
      </c>
      <c r="E575" s="11">
        <v>4.6333502023999609</v>
      </c>
    </row>
    <row r="576" spans="1:5" ht="24.75">
      <c r="A576" s="11" t="s">
        <v>114</v>
      </c>
      <c r="B576" s="11" t="s">
        <v>84</v>
      </c>
      <c r="C576" s="11" t="s">
        <v>77</v>
      </c>
      <c r="D576" s="11" t="s">
        <v>1403</v>
      </c>
      <c r="E576" s="11">
        <v>1.1933985670121261</v>
      </c>
    </row>
    <row r="577" spans="1:5" ht="24.75">
      <c r="A577" s="11" t="s">
        <v>114</v>
      </c>
      <c r="B577" s="11" t="s">
        <v>84</v>
      </c>
      <c r="C577" s="11" t="s">
        <v>77</v>
      </c>
      <c r="D577" s="11" t="s">
        <v>1404</v>
      </c>
      <c r="E577" s="11">
        <v>4.6333502023999609</v>
      </c>
    </row>
    <row r="578" spans="1:5" ht="24.75">
      <c r="A578" s="11" t="s">
        <v>114</v>
      </c>
      <c r="B578" s="11" t="s">
        <v>84</v>
      </c>
      <c r="C578" s="11" t="s">
        <v>77</v>
      </c>
      <c r="D578" s="11" t="s">
        <v>1405</v>
      </c>
      <c r="E578" s="11">
        <v>12.779582047262203</v>
      </c>
    </row>
    <row r="579" spans="1:5" ht="24.75">
      <c r="A579" s="11" t="s">
        <v>114</v>
      </c>
      <c r="B579" s="11" t="s">
        <v>84</v>
      </c>
      <c r="C579" s="11" t="s">
        <v>77</v>
      </c>
      <c r="D579" s="11" t="s">
        <v>1406</v>
      </c>
      <c r="E579" s="11">
        <v>4.6333502023999609</v>
      </c>
    </row>
    <row r="580" spans="1:5" ht="24.75">
      <c r="A580" s="11" t="s">
        <v>114</v>
      </c>
      <c r="B580" s="11" t="s">
        <v>84</v>
      </c>
      <c r="C580" s="11" t="s">
        <v>77</v>
      </c>
      <c r="D580" s="11" t="s">
        <v>1407</v>
      </c>
      <c r="E580" s="11">
        <v>1.1933985670121261</v>
      </c>
    </row>
    <row r="581" spans="1:5" ht="24.75">
      <c r="A581" s="11" t="s">
        <v>114</v>
      </c>
      <c r="B581" s="11" t="s">
        <v>84</v>
      </c>
      <c r="C581" s="11" t="s">
        <v>77</v>
      </c>
      <c r="D581" s="11" t="s">
        <v>1408</v>
      </c>
      <c r="E581" s="11">
        <v>4.6333502023999609</v>
      </c>
    </row>
    <row r="582" spans="1:5" ht="24.75">
      <c r="A582" s="11" t="s">
        <v>114</v>
      </c>
      <c r="B582" s="11" t="s">
        <v>84</v>
      </c>
      <c r="C582" s="11" t="s">
        <v>77</v>
      </c>
      <c r="D582" s="11" t="s">
        <v>1409</v>
      </c>
      <c r="E582" s="11">
        <v>13.005002057108335</v>
      </c>
    </row>
    <row r="583" spans="1:5" ht="24.75">
      <c r="A583" s="11" t="s">
        <v>114</v>
      </c>
      <c r="B583" s="11" t="s">
        <v>84</v>
      </c>
      <c r="C583" s="11" t="s">
        <v>77</v>
      </c>
      <c r="D583" s="11" t="s">
        <v>1410</v>
      </c>
      <c r="E583" s="11">
        <v>4.6333502023999609</v>
      </c>
    </row>
    <row r="584" spans="1:5" ht="24.75">
      <c r="A584" s="11" t="s">
        <v>114</v>
      </c>
      <c r="B584" s="11" t="s">
        <v>84</v>
      </c>
      <c r="C584" s="11" t="s">
        <v>77</v>
      </c>
      <c r="D584" s="11" t="s">
        <v>1411</v>
      </c>
      <c r="E584" s="11">
        <v>1.1933985670121261</v>
      </c>
    </row>
    <row r="585" spans="1:5" ht="24.75">
      <c r="A585" s="11" t="s">
        <v>114</v>
      </c>
      <c r="B585" s="11" t="s">
        <v>84</v>
      </c>
      <c r="C585" s="11" t="s">
        <v>77</v>
      </c>
      <c r="D585" s="11" t="s">
        <v>1412</v>
      </c>
      <c r="E585" s="11">
        <v>4.6333502023999609</v>
      </c>
    </row>
    <row r="586" spans="1:5" ht="24.75">
      <c r="A586" s="11" t="s">
        <v>114</v>
      </c>
      <c r="B586" s="11" t="s">
        <v>84</v>
      </c>
      <c r="C586" s="11" t="s">
        <v>77</v>
      </c>
      <c r="D586" s="11" t="s">
        <v>1413</v>
      </c>
      <c r="E586" s="11">
        <v>13.005002057109905</v>
      </c>
    </row>
    <row r="587" spans="1:5" ht="24.75">
      <c r="A587" s="11" t="s">
        <v>114</v>
      </c>
      <c r="B587" s="11" t="s">
        <v>84</v>
      </c>
      <c r="C587" s="11" t="s">
        <v>77</v>
      </c>
      <c r="D587" s="11" t="s">
        <v>1414</v>
      </c>
      <c r="E587" s="11">
        <v>4.5425001955811366</v>
      </c>
    </row>
    <row r="588" spans="1:5" ht="24.75">
      <c r="A588" s="11" t="s">
        <v>114</v>
      </c>
      <c r="B588" s="11" t="s">
        <v>84</v>
      </c>
      <c r="C588" s="11" t="s">
        <v>77</v>
      </c>
      <c r="D588" s="11" t="s">
        <v>1415</v>
      </c>
      <c r="E588" s="11">
        <v>1.1699985943757998</v>
      </c>
    </row>
    <row r="589" spans="1:5" ht="24.75">
      <c r="A589" s="11" t="s">
        <v>114</v>
      </c>
      <c r="B589" s="11" t="s">
        <v>84</v>
      </c>
      <c r="C589" s="11" t="s">
        <v>77</v>
      </c>
      <c r="D589" s="11" t="s">
        <v>1416</v>
      </c>
      <c r="E589" s="11">
        <v>4.6654058127599756</v>
      </c>
    </row>
    <row r="590" spans="1:5" ht="24.75">
      <c r="A590" s="11" t="s">
        <v>114</v>
      </c>
      <c r="B590" s="11" t="s">
        <v>84</v>
      </c>
      <c r="C590" s="11" t="s">
        <v>77</v>
      </c>
      <c r="D590" s="11" t="s">
        <v>1417</v>
      </c>
      <c r="E590" s="11">
        <v>0.46709392422357249</v>
      </c>
    </row>
    <row r="591" spans="1:5" ht="24.75">
      <c r="A591" s="11" t="s">
        <v>114</v>
      </c>
      <c r="B591" s="11" t="s">
        <v>84</v>
      </c>
      <c r="C591" s="11" t="s">
        <v>77</v>
      </c>
      <c r="D591" s="11" t="s">
        <v>1418</v>
      </c>
      <c r="E591" s="11">
        <v>40.160001729115358</v>
      </c>
    </row>
    <row r="592" spans="1:5" ht="24.75">
      <c r="A592" s="11" t="s">
        <v>114</v>
      </c>
      <c r="B592" s="11" t="s">
        <v>84</v>
      </c>
      <c r="C592" s="11" t="s">
        <v>77</v>
      </c>
      <c r="D592" s="11" t="s">
        <v>1419</v>
      </c>
      <c r="E592" s="11">
        <v>23.062500992970627</v>
      </c>
    </row>
    <row r="593" spans="1:5" ht="24.75">
      <c r="A593" s="11" t="s">
        <v>114</v>
      </c>
      <c r="B593" s="11" t="s">
        <v>84</v>
      </c>
      <c r="C593" s="11" t="s">
        <v>77</v>
      </c>
      <c r="D593" s="11" t="s">
        <v>1420</v>
      </c>
      <c r="E593" s="11">
        <v>40.122501727500165</v>
      </c>
    </row>
    <row r="594" spans="1:5" ht="24.75">
      <c r="A594" s="11" t="s">
        <v>114</v>
      </c>
      <c r="B594" s="11" t="s">
        <v>84</v>
      </c>
      <c r="C594" s="11" t="s">
        <v>77</v>
      </c>
      <c r="D594" s="11" t="s">
        <v>1421</v>
      </c>
      <c r="E594" s="11">
        <v>5.1549990979506886</v>
      </c>
    </row>
    <row r="595" spans="1:5" ht="24.75">
      <c r="A595" s="11" t="s">
        <v>114</v>
      </c>
      <c r="B595" s="11" t="s">
        <v>84</v>
      </c>
      <c r="C595" s="11" t="s">
        <v>77</v>
      </c>
      <c r="D595" s="11" t="s">
        <v>1422</v>
      </c>
      <c r="E595" s="11">
        <v>1.1699985943742837</v>
      </c>
    </row>
    <row r="596" spans="1:5" ht="24.75">
      <c r="A596" s="11" t="s">
        <v>114</v>
      </c>
      <c r="B596" s="11" t="s">
        <v>84</v>
      </c>
      <c r="C596" s="11" t="s">
        <v>77</v>
      </c>
      <c r="D596" s="11" t="s">
        <v>1423</v>
      </c>
      <c r="E596" s="11">
        <v>4.5850005334094082</v>
      </c>
    </row>
    <row r="597" spans="1:5" ht="24.75">
      <c r="A597" s="11" t="s">
        <v>114</v>
      </c>
      <c r="B597" s="11" t="s">
        <v>84</v>
      </c>
      <c r="C597" s="11" t="s">
        <v>77</v>
      </c>
      <c r="D597" s="11" t="s">
        <v>1424</v>
      </c>
      <c r="E597" s="11">
        <v>21.917040973658466</v>
      </c>
    </row>
    <row r="598" spans="1:5" ht="24.75">
      <c r="A598" s="11" t="s">
        <v>114</v>
      </c>
      <c r="B598" s="11" t="s">
        <v>84</v>
      </c>
      <c r="C598" s="11" t="s">
        <v>77</v>
      </c>
      <c r="D598" s="11" t="s">
        <v>1425</v>
      </c>
      <c r="E598" s="11">
        <v>31.297000901752487</v>
      </c>
    </row>
    <row r="599" spans="1:5" ht="24.75">
      <c r="A599" s="11" t="s">
        <v>114</v>
      </c>
      <c r="B599" s="11" t="s">
        <v>84</v>
      </c>
      <c r="C599" s="11" t="s">
        <v>77</v>
      </c>
      <c r="D599" s="11" t="s">
        <v>1426</v>
      </c>
      <c r="E599" s="11">
        <v>21.917040973658466</v>
      </c>
    </row>
    <row r="600" spans="1:5" ht="24.75">
      <c r="A600" s="11" t="s">
        <v>114</v>
      </c>
      <c r="B600" s="11" t="s">
        <v>84</v>
      </c>
      <c r="C600" s="11" t="s">
        <v>77</v>
      </c>
      <c r="D600" s="11" t="s">
        <v>1427</v>
      </c>
      <c r="E600" s="11">
        <v>31.297000901752487</v>
      </c>
    </row>
    <row r="601" spans="1:5" ht="24.75">
      <c r="A601" s="11" t="s">
        <v>114</v>
      </c>
      <c r="B601" s="11" t="s">
        <v>84</v>
      </c>
      <c r="C601" s="11" t="s">
        <v>77</v>
      </c>
      <c r="D601" s="11" t="s">
        <v>1428</v>
      </c>
      <c r="E601" s="11">
        <v>24.603880753360365</v>
      </c>
    </row>
    <row r="602" spans="1:5" ht="24.75">
      <c r="A602" s="11" t="s">
        <v>114</v>
      </c>
      <c r="B602" s="11" t="s">
        <v>84</v>
      </c>
      <c r="C602" s="11" t="s">
        <v>77</v>
      </c>
      <c r="D602" s="11" t="s">
        <v>1429</v>
      </c>
      <c r="E602" s="11">
        <v>31.455623360821889</v>
      </c>
    </row>
    <row r="603" spans="1:5" ht="24.75">
      <c r="A603" s="11" t="s">
        <v>114</v>
      </c>
      <c r="B603" s="11" t="s">
        <v>84</v>
      </c>
      <c r="C603" s="11" t="s">
        <v>77</v>
      </c>
      <c r="D603" s="11" t="s">
        <v>1430</v>
      </c>
      <c r="E603" s="11">
        <v>24.603880753360361</v>
      </c>
    </row>
    <row r="604" spans="1:5" ht="24.75">
      <c r="A604" s="11" t="s">
        <v>114</v>
      </c>
      <c r="B604" s="11" t="s">
        <v>84</v>
      </c>
      <c r="C604" s="11" t="s">
        <v>77</v>
      </c>
      <c r="D604" s="11" t="s">
        <v>1431</v>
      </c>
      <c r="E604" s="11">
        <v>31.455623360821896</v>
      </c>
    </row>
    <row r="605" spans="1:5" ht="24.75">
      <c r="A605" s="11" t="s">
        <v>114</v>
      </c>
      <c r="B605" s="11" t="s">
        <v>84</v>
      </c>
      <c r="C605" s="11" t="s">
        <v>77</v>
      </c>
      <c r="D605" s="11" t="s">
        <v>1432</v>
      </c>
      <c r="E605" s="11">
        <v>11.854400016878751</v>
      </c>
    </row>
    <row r="606" spans="1:5" ht="24.75">
      <c r="A606" s="11" t="s">
        <v>114</v>
      </c>
      <c r="B606" s="11" t="s">
        <v>84</v>
      </c>
      <c r="C606" s="11" t="s">
        <v>77</v>
      </c>
      <c r="D606" s="11" t="s">
        <v>1433</v>
      </c>
      <c r="E606" s="11">
        <v>31.455623360821846</v>
      </c>
    </row>
    <row r="607" spans="1:5" ht="24.75">
      <c r="A607" s="11" t="s">
        <v>114</v>
      </c>
      <c r="B607" s="11" t="s">
        <v>84</v>
      </c>
      <c r="C607" s="11" t="s">
        <v>77</v>
      </c>
      <c r="D607" s="11" t="s">
        <v>1434</v>
      </c>
      <c r="E607" s="11">
        <v>11.854400016878751</v>
      </c>
    </row>
    <row r="608" spans="1:5" ht="24.75">
      <c r="A608" s="11" t="s">
        <v>114</v>
      </c>
      <c r="B608" s="11" t="s">
        <v>84</v>
      </c>
      <c r="C608" s="11" t="s">
        <v>77</v>
      </c>
      <c r="D608" s="11" t="s">
        <v>1435</v>
      </c>
      <c r="E608" s="11">
        <v>31.455623360821853</v>
      </c>
    </row>
    <row r="609" spans="1:5" ht="24.75">
      <c r="A609" s="11" t="s">
        <v>114</v>
      </c>
      <c r="B609" s="11" t="s">
        <v>84</v>
      </c>
      <c r="C609" s="11" t="s">
        <v>77</v>
      </c>
      <c r="D609" s="11" t="s">
        <v>1436</v>
      </c>
      <c r="E609" s="11">
        <v>0.64959893932935864</v>
      </c>
    </row>
    <row r="610" spans="1:5" ht="24.75">
      <c r="A610" s="11" t="s">
        <v>114</v>
      </c>
      <c r="B610" s="11" t="s">
        <v>84</v>
      </c>
      <c r="C610" s="11" t="s">
        <v>77</v>
      </c>
      <c r="D610" s="11" t="s">
        <v>1437</v>
      </c>
      <c r="E610" s="11">
        <v>9.7487592991580243</v>
      </c>
    </row>
    <row r="611" spans="1:5" ht="24.75">
      <c r="A611" s="11" t="s">
        <v>114</v>
      </c>
      <c r="B611" s="11" t="s">
        <v>84</v>
      </c>
      <c r="C611" s="11" t="s">
        <v>77</v>
      </c>
      <c r="D611" s="11" t="s">
        <v>1438</v>
      </c>
      <c r="E611" s="11">
        <v>13.194000018383669</v>
      </c>
    </row>
    <row r="612" spans="1:5" ht="24.75">
      <c r="A612" s="11" t="s">
        <v>114</v>
      </c>
      <c r="B612" s="11" t="s">
        <v>84</v>
      </c>
      <c r="C612" s="11" t="s">
        <v>77</v>
      </c>
      <c r="D612" s="11" t="s">
        <v>1439</v>
      </c>
      <c r="E612" s="11">
        <v>88.918836163882432</v>
      </c>
    </row>
    <row r="613" spans="1:5" ht="24.75">
      <c r="A613" s="11" t="s">
        <v>114</v>
      </c>
      <c r="B613" s="11" t="s">
        <v>84</v>
      </c>
      <c r="C613" s="11" t="s">
        <v>77</v>
      </c>
      <c r="D613" s="11" t="s">
        <v>1440</v>
      </c>
      <c r="E613" s="11">
        <v>170.40381114395575</v>
      </c>
    </row>
    <row r="614" spans="1:5" ht="24.75">
      <c r="A614" s="11" t="s">
        <v>114</v>
      </c>
      <c r="B614" s="11" t="s">
        <v>84</v>
      </c>
      <c r="C614" s="11" t="s">
        <v>77</v>
      </c>
      <c r="D614" s="11" t="s">
        <v>1441</v>
      </c>
      <c r="E614" s="11">
        <v>111.56434800561927</v>
      </c>
    </row>
    <row r="615" spans="1:5" ht="24.75">
      <c r="A615" s="11" t="s">
        <v>114</v>
      </c>
      <c r="B615" s="11" t="s">
        <v>84</v>
      </c>
      <c r="C615" s="11" t="s">
        <v>77</v>
      </c>
      <c r="D615" s="11" t="s">
        <v>1442</v>
      </c>
      <c r="E615" s="11">
        <v>170.39231048742556</v>
      </c>
    </row>
    <row r="616" spans="1:5" ht="24.75">
      <c r="A616" s="11" t="s">
        <v>114</v>
      </c>
      <c r="B616" s="11" t="s">
        <v>84</v>
      </c>
      <c r="C616" s="11" t="s">
        <v>77</v>
      </c>
      <c r="D616" s="11" t="s">
        <v>1443</v>
      </c>
      <c r="E616" s="11">
        <v>62.926254561211799</v>
      </c>
    </row>
    <row r="617" spans="1:5" ht="24.75">
      <c r="A617" s="11" t="s">
        <v>114</v>
      </c>
      <c r="B617" s="11" t="s">
        <v>84</v>
      </c>
      <c r="C617" s="11" t="s">
        <v>77</v>
      </c>
      <c r="D617" s="11" t="s">
        <v>1444</v>
      </c>
      <c r="E617" s="11">
        <v>108.68359461328649</v>
      </c>
    </row>
    <row r="618" spans="1:5" ht="24.75">
      <c r="A618" s="11" t="s">
        <v>114</v>
      </c>
      <c r="B618" s="11" t="s">
        <v>84</v>
      </c>
      <c r="C618" s="11" t="s">
        <v>77</v>
      </c>
      <c r="D618" s="11" t="s">
        <v>1445</v>
      </c>
      <c r="E618" s="11">
        <v>167.48281043115648</v>
      </c>
    </row>
    <row r="619" spans="1:5" ht="24.75">
      <c r="A619" s="11" t="s">
        <v>114</v>
      </c>
      <c r="B619" s="11" t="s">
        <v>84</v>
      </c>
      <c r="C619" s="11" t="s">
        <v>77</v>
      </c>
      <c r="D619" s="11" t="s">
        <v>1446</v>
      </c>
      <c r="E619" s="11">
        <v>104.5565558699454</v>
      </c>
    </row>
    <row r="620" spans="1:5" ht="24.75">
      <c r="A620" s="11" t="s">
        <v>114</v>
      </c>
      <c r="B620" s="11" t="s">
        <v>84</v>
      </c>
      <c r="C620" s="11" t="s">
        <v>77</v>
      </c>
      <c r="D620" s="11" t="s">
        <v>1447</v>
      </c>
      <c r="E620" s="11">
        <v>4.5134852036193731</v>
      </c>
    </row>
    <row r="621" spans="1:5" ht="24.75">
      <c r="A621" s="11" t="s">
        <v>114</v>
      </c>
      <c r="B621" s="11" t="s">
        <v>84</v>
      </c>
      <c r="C621" s="11" t="s">
        <v>77</v>
      </c>
      <c r="D621" s="11" t="s">
        <v>1448</v>
      </c>
      <c r="E621" s="11">
        <v>4.5134852036193402</v>
      </c>
    </row>
    <row r="622" spans="1:5" ht="24.75">
      <c r="A622" s="11" t="s">
        <v>114</v>
      </c>
      <c r="B622" s="11" t="s">
        <v>84</v>
      </c>
      <c r="C622" s="11" t="s">
        <v>77</v>
      </c>
      <c r="D622" s="11" t="s">
        <v>1449</v>
      </c>
      <c r="E622" s="11">
        <v>0.50903991122101633</v>
      </c>
    </row>
    <row r="623" spans="1:5" ht="24.75">
      <c r="A623" s="11" t="s">
        <v>114</v>
      </c>
      <c r="B623" s="11" t="s">
        <v>84</v>
      </c>
      <c r="C623" s="11" t="s">
        <v>77</v>
      </c>
      <c r="D623" s="11" t="s">
        <v>1450</v>
      </c>
      <c r="E623" s="11">
        <v>0.51712030587293367</v>
      </c>
    </row>
    <row r="624" spans="1:5" ht="24.75">
      <c r="A624" s="11" t="s">
        <v>114</v>
      </c>
      <c r="B624" s="11" t="s">
        <v>84</v>
      </c>
      <c r="C624" s="11" t="s">
        <v>77</v>
      </c>
      <c r="D624" s="11" t="s">
        <v>1451</v>
      </c>
      <c r="E624" s="11">
        <v>122.25364902705694</v>
      </c>
    </row>
    <row r="625" spans="1:5" ht="24.75">
      <c r="A625" s="11" t="s">
        <v>114</v>
      </c>
      <c r="B625" s="11" t="s">
        <v>84</v>
      </c>
      <c r="C625" s="11" t="s">
        <v>77</v>
      </c>
      <c r="D625" s="11" t="s">
        <v>1452</v>
      </c>
      <c r="E625" s="11">
        <v>119.33839394963607</v>
      </c>
    </row>
    <row r="626" spans="1:5" ht="24.75">
      <c r="A626" s="11" t="s">
        <v>114</v>
      </c>
      <c r="B626" s="11" t="s">
        <v>84</v>
      </c>
      <c r="C626" s="11" t="s">
        <v>77</v>
      </c>
      <c r="D626" s="11" t="s">
        <v>1453</v>
      </c>
      <c r="E626" s="11">
        <v>4.5134852036193731</v>
      </c>
    </row>
    <row r="627" spans="1:5" ht="24.75">
      <c r="A627" s="11" t="s">
        <v>114</v>
      </c>
      <c r="B627" s="11" t="s">
        <v>84</v>
      </c>
      <c r="C627" s="11" t="s">
        <v>77</v>
      </c>
      <c r="D627" s="11" t="s">
        <v>1454</v>
      </c>
      <c r="E627" s="11">
        <v>4.5134852036193536</v>
      </c>
    </row>
    <row r="628" spans="1:5" ht="24.75">
      <c r="A628" s="11" t="s">
        <v>114</v>
      </c>
      <c r="B628" s="11" t="s">
        <v>84</v>
      </c>
      <c r="C628" s="11" t="s">
        <v>77</v>
      </c>
      <c r="D628" s="11" t="s">
        <v>1455</v>
      </c>
      <c r="E628" s="11">
        <v>0.50903991122100412</v>
      </c>
    </row>
    <row r="629" spans="1:5" ht="24.75">
      <c r="A629" s="11" t="s">
        <v>114</v>
      </c>
      <c r="B629" s="11" t="s">
        <v>84</v>
      </c>
      <c r="C629" s="11" t="s">
        <v>77</v>
      </c>
      <c r="D629" s="11" t="s">
        <v>1456</v>
      </c>
      <c r="E629" s="11">
        <v>0.51712030587293145</v>
      </c>
    </row>
    <row r="630" spans="1:5" ht="24.75">
      <c r="A630" s="11" t="s">
        <v>114</v>
      </c>
      <c r="B630" s="11" t="s">
        <v>84</v>
      </c>
      <c r="C630" s="11" t="s">
        <v>77</v>
      </c>
      <c r="D630" s="11" t="s">
        <v>1457</v>
      </c>
      <c r="E630" s="11">
        <v>4.5134852036193758</v>
      </c>
    </row>
    <row r="631" spans="1:5" ht="24.75">
      <c r="A631" s="11" t="s">
        <v>114</v>
      </c>
      <c r="B631" s="11" t="s">
        <v>84</v>
      </c>
      <c r="C631" s="11" t="s">
        <v>77</v>
      </c>
      <c r="D631" s="11" t="s">
        <v>1458</v>
      </c>
      <c r="E631" s="11">
        <v>4.5134852036193331</v>
      </c>
    </row>
    <row r="632" spans="1:5" ht="24.75">
      <c r="A632" s="11" t="s">
        <v>114</v>
      </c>
      <c r="B632" s="11" t="s">
        <v>84</v>
      </c>
      <c r="C632" s="11" t="s">
        <v>77</v>
      </c>
      <c r="D632" s="11" t="s">
        <v>1459</v>
      </c>
      <c r="E632" s="11">
        <v>0.50903991122100689</v>
      </c>
    </row>
    <row r="633" spans="1:5" ht="24.75">
      <c r="A633" s="11" t="s">
        <v>114</v>
      </c>
      <c r="B633" s="11" t="s">
        <v>84</v>
      </c>
      <c r="C633" s="11" t="s">
        <v>77</v>
      </c>
      <c r="D633" s="11" t="s">
        <v>1460</v>
      </c>
      <c r="E633" s="11">
        <v>0.51712030587292113</v>
      </c>
    </row>
    <row r="634" spans="1:5" ht="24.75">
      <c r="A634" s="11" t="s">
        <v>114</v>
      </c>
      <c r="B634" s="11" t="s">
        <v>84</v>
      </c>
      <c r="C634" s="11" t="s">
        <v>77</v>
      </c>
      <c r="D634" s="11" t="s">
        <v>1461</v>
      </c>
      <c r="E634" s="11">
        <v>4.5134852036193793</v>
      </c>
    </row>
    <row r="635" spans="1:5" ht="24.75">
      <c r="A635" s="11" t="s">
        <v>114</v>
      </c>
      <c r="B635" s="11" t="s">
        <v>84</v>
      </c>
      <c r="C635" s="11" t="s">
        <v>77</v>
      </c>
      <c r="D635" s="11" t="s">
        <v>1462</v>
      </c>
      <c r="E635" s="11">
        <v>4.5134852036193518</v>
      </c>
    </row>
    <row r="636" spans="1:5" ht="24.75">
      <c r="A636" s="11" t="s">
        <v>114</v>
      </c>
      <c r="B636" s="11" t="s">
        <v>84</v>
      </c>
      <c r="C636" s="11" t="s">
        <v>77</v>
      </c>
      <c r="D636" s="11" t="s">
        <v>1463</v>
      </c>
      <c r="E636" s="11">
        <v>0.5090399112209999</v>
      </c>
    </row>
    <row r="637" spans="1:5" ht="24.75">
      <c r="A637" s="11" t="s">
        <v>114</v>
      </c>
      <c r="B637" s="11" t="s">
        <v>84</v>
      </c>
      <c r="C637" s="11" t="s">
        <v>77</v>
      </c>
      <c r="D637" s="11" t="s">
        <v>1464</v>
      </c>
      <c r="E637" s="11">
        <v>0.51712030587292224</v>
      </c>
    </row>
    <row r="638" spans="1:5" ht="24.75">
      <c r="A638" s="11" t="s">
        <v>114</v>
      </c>
      <c r="B638" s="11" t="s">
        <v>84</v>
      </c>
      <c r="C638" s="11" t="s">
        <v>77</v>
      </c>
      <c r="D638" s="11" t="s">
        <v>1465</v>
      </c>
      <c r="E638" s="11">
        <v>3.2116701382805628</v>
      </c>
    </row>
    <row r="639" spans="1:5" ht="24.75">
      <c r="A639" s="11" t="s">
        <v>114</v>
      </c>
      <c r="B639" s="11" t="s">
        <v>84</v>
      </c>
      <c r="C639" s="11" t="s">
        <v>77</v>
      </c>
      <c r="D639" s="11" t="s">
        <v>1466</v>
      </c>
      <c r="E639" s="11">
        <v>3.3409711438476508</v>
      </c>
    </row>
    <row r="640" spans="1:5" ht="24.75">
      <c r="A640" s="11" t="s">
        <v>114</v>
      </c>
      <c r="B640" s="11" t="s">
        <v>84</v>
      </c>
      <c r="C640" s="11" t="s">
        <v>77</v>
      </c>
      <c r="D640" s="11" t="s">
        <v>1467</v>
      </c>
      <c r="E640" s="11">
        <v>1.6256000699912438</v>
      </c>
    </row>
    <row r="641" spans="1:5" ht="24.75">
      <c r="A641" s="11" t="s">
        <v>114</v>
      </c>
      <c r="B641" s="11" t="s">
        <v>84</v>
      </c>
      <c r="C641" s="11" t="s">
        <v>77</v>
      </c>
      <c r="D641" s="11" t="s">
        <v>1468</v>
      </c>
      <c r="E641" s="11">
        <v>0.24898882077534024</v>
      </c>
    </row>
    <row r="642" spans="1:5" ht="24.75">
      <c r="A642" s="11" t="s">
        <v>114</v>
      </c>
      <c r="B642" s="11" t="s">
        <v>84</v>
      </c>
      <c r="C642" s="11" t="s">
        <v>77</v>
      </c>
      <c r="D642" s="11" t="s">
        <v>1469</v>
      </c>
      <c r="E642" s="11">
        <v>0.95340014376928561</v>
      </c>
    </row>
    <row r="643" spans="1:5" ht="24.75">
      <c r="A643" s="11" t="s">
        <v>114</v>
      </c>
      <c r="B643" s="11" t="s">
        <v>84</v>
      </c>
      <c r="C643" s="11" t="s">
        <v>77</v>
      </c>
      <c r="D643" s="11" t="s">
        <v>1470</v>
      </c>
      <c r="E643" s="11">
        <v>1.8889980813320246</v>
      </c>
    </row>
    <row r="644" spans="1:5" ht="24.75">
      <c r="A644" s="11" t="s">
        <v>114</v>
      </c>
      <c r="B644" s="11" t="s">
        <v>84</v>
      </c>
      <c r="C644" s="11" t="s">
        <v>77</v>
      </c>
      <c r="D644" s="11" t="s">
        <v>1471</v>
      </c>
      <c r="E644" s="11">
        <v>1.8796000809273561</v>
      </c>
    </row>
    <row r="645" spans="1:5" ht="24.75">
      <c r="A645" s="11" t="s">
        <v>114</v>
      </c>
      <c r="B645" s="11" t="s">
        <v>84</v>
      </c>
      <c r="C645" s="11" t="s">
        <v>77</v>
      </c>
      <c r="D645" s="11" t="s">
        <v>1472</v>
      </c>
      <c r="E645" s="11">
        <v>0.20785800894944378</v>
      </c>
    </row>
    <row r="646" spans="1:5" ht="24.75">
      <c r="A646" s="11" t="s">
        <v>114</v>
      </c>
      <c r="B646" s="11" t="s">
        <v>84</v>
      </c>
      <c r="C646" s="11" t="s">
        <v>77</v>
      </c>
      <c r="D646" s="11" t="s">
        <v>1473</v>
      </c>
      <c r="E646" s="11">
        <v>0.16196396505019092</v>
      </c>
    </row>
    <row r="647" spans="1:5" ht="24.75">
      <c r="A647" s="11" t="s">
        <v>114</v>
      </c>
      <c r="B647" s="11" t="s">
        <v>84</v>
      </c>
      <c r="C647" s="11" t="s">
        <v>77</v>
      </c>
      <c r="D647" s="11" t="s">
        <v>1474</v>
      </c>
      <c r="E647" s="11">
        <v>0.16262999909806683</v>
      </c>
    </row>
    <row r="648" spans="1:5" ht="24.75">
      <c r="A648" s="11" t="s">
        <v>114</v>
      </c>
      <c r="B648" s="11" t="s">
        <v>84</v>
      </c>
      <c r="C648" s="11" t="s">
        <v>77</v>
      </c>
      <c r="D648" s="11" t="s">
        <v>1475</v>
      </c>
      <c r="E648" s="11">
        <v>0.15898999259734545</v>
      </c>
    </row>
    <row r="649" spans="1:5" ht="24.75">
      <c r="A649" s="11" t="s">
        <v>114</v>
      </c>
      <c r="B649" s="11" t="s">
        <v>84</v>
      </c>
      <c r="C649" s="11" t="s">
        <v>77</v>
      </c>
      <c r="D649" s="11" t="s">
        <v>1476</v>
      </c>
      <c r="E649" s="11">
        <v>6.0000008663363302E-2</v>
      </c>
    </row>
    <row r="650" spans="1:5" ht="24.75">
      <c r="A650" s="11" t="s">
        <v>114</v>
      </c>
      <c r="B650" s="11" t="s">
        <v>84</v>
      </c>
      <c r="C650" s="11" t="s">
        <v>77</v>
      </c>
      <c r="D650" s="11" t="s">
        <v>1477</v>
      </c>
      <c r="E650" s="11">
        <v>1.3595402290510705</v>
      </c>
    </row>
    <row r="651" spans="1:5" ht="24.75">
      <c r="A651" s="11" t="s">
        <v>114</v>
      </c>
      <c r="B651" s="11" t="s">
        <v>84</v>
      </c>
      <c r="C651" s="11" t="s">
        <v>77</v>
      </c>
      <c r="D651" s="11" t="s">
        <v>1478</v>
      </c>
      <c r="E651" s="11">
        <v>0.36955224773806178</v>
      </c>
    </row>
    <row r="652" spans="1:5" ht="24.75">
      <c r="A652" s="11" t="s">
        <v>114</v>
      </c>
      <c r="B652" s="11" t="s">
        <v>84</v>
      </c>
      <c r="C652" s="11" t="s">
        <v>77</v>
      </c>
      <c r="D652" s="11" t="s">
        <v>1479</v>
      </c>
      <c r="E652" s="11">
        <v>3.8609942902357343E-2</v>
      </c>
    </row>
    <row r="653" spans="1:5" ht="24.75">
      <c r="A653" s="11" t="s">
        <v>114</v>
      </c>
      <c r="B653" s="11" t="s">
        <v>84</v>
      </c>
      <c r="C653" s="11" t="s">
        <v>77</v>
      </c>
      <c r="D653" s="11" t="s">
        <v>1480</v>
      </c>
      <c r="E653" s="11">
        <v>0.36955224773807333</v>
      </c>
    </row>
    <row r="654" spans="1:5" ht="24.75">
      <c r="A654" s="11" t="s">
        <v>114</v>
      </c>
      <c r="B654" s="11" t="s">
        <v>84</v>
      </c>
      <c r="C654" s="11" t="s">
        <v>77</v>
      </c>
      <c r="D654" s="11" t="s">
        <v>1481</v>
      </c>
      <c r="E654" s="11">
        <v>1.5542580507179629</v>
      </c>
    </row>
    <row r="655" spans="1:5" ht="24.75">
      <c r="A655" s="11" t="s">
        <v>114</v>
      </c>
      <c r="B655" s="11" t="s">
        <v>84</v>
      </c>
      <c r="C655" s="11" t="s">
        <v>77</v>
      </c>
      <c r="D655" s="11" t="s">
        <v>1482</v>
      </c>
      <c r="E655" s="11">
        <v>1.5621611331438552</v>
      </c>
    </row>
    <row r="656" spans="1:5" ht="24.75">
      <c r="A656" s="11" t="s">
        <v>114</v>
      </c>
      <c r="B656" s="11" t="s">
        <v>84</v>
      </c>
      <c r="C656" s="11" t="s">
        <v>77</v>
      </c>
      <c r="D656" s="11" t="s">
        <v>1483</v>
      </c>
      <c r="E656" s="11">
        <v>0.36955224773808243</v>
      </c>
    </row>
    <row r="657" spans="1:5" ht="24.75">
      <c r="A657" s="11" t="s">
        <v>114</v>
      </c>
      <c r="B657" s="11" t="s">
        <v>84</v>
      </c>
      <c r="C657" s="11" t="s">
        <v>77</v>
      </c>
      <c r="D657" s="11" t="s">
        <v>1484</v>
      </c>
      <c r="E657" s="11">
        <v>0.36955224773809447</v>
      </c>
    </row>
    <row r="658" spans="1:5" ht="24.75">
      <c r="A658" s="11" t="s">
        <v>114</v>
      </c>
      <c r="B658" s="11" t="s">
        <v>84</v>
      </c>
      <c r="C658" s="11" t="s">
        <v>77</v>
      </c>
      <c r="D658" s="11" t="s">
        <v>1485</v>
      </c>
      <c r="E658" s="11">
        <v>1.0982745410340842</v>
      </c>
    </row>
    <row r="659" spans="1:5" ht="24.75">
      <c r="A659" s="11" t="s">
        <v>114</v>
      </c>
      <c r="B659" s="11" t="s">
        <v>84</v>
      </c>
      <c r="C659" s="11" t="s">
        <v>77</v>
      </c>
      <c r="D659" s="11" t="s">
        <v>1486</v>
      </c>
      <c r="E659" s="11">
        <v>0.24451651052781695</v>
      </c>
    </row>
    <row r="660" spans="1:5" ht="24.75">
      <c r="A660" s="11" t="s">
        <v>114</v>
      </c>
      <c r="B660" s="11" t="s">
        <v>84</v>
      </c>
      <c r="C660" s="11" t="s">
        <v>77</v>
      </c>
      <c r="D660" s="11" t="s">
        <v>1487</v>
      </c>
      <c r="E660" s="11">
        <v>0.15814500680903451</v>
      </c>
    </row>
    <row r="661" spans="1:5" ht="24.75">
      <c r="A661" s="11" t="s">
        <v>114</v>
      </c>
      <c r="B661" s="11" t="s">
        <v>84</v>
      </c>
      <c r="C661" s="11" t="s">
        <v>77</v>
      </c>
      <c r="D661" s="11" t="s">
        <v>1488</v>
      </c>
      <c r="E661" s="11">
        <v>4.810484744291502</v>
      </c>
    </row>
    <row r="662" spans="1:5" ht="24.75">
      <c r="A662" s="11" t="s">
        <v>114</v>
      </c>
      <c r="B662" s="11" t="s">
        <v>84</v>
      </c>
      <c r="C662" s="11" t="s">
        <v>77</v>
      </c>
      <c r="D662" s="11" t="s">
        <v>1489</v>
      </c>
      <c r="E662" s="11">
        <v>2.3125453268681682</v>
      </c>
    </row>
    <row r="663" spans="1:5" ht="24.75">
      <c r="A663" s="11" t="s">
        <v>114</v>
      </c>
      <c r="B663" s="11" t="s">
        <v>84</v>
      </c>
      <c r="C663" s="11" t="s">
        <v>77</v>
      </c>
      <c r="D663" s="11" t="s">
        <v>1490</v>
      </c>
      <c r="E663" s="11">
        <v>22.217259979399344</v>
      </c>
    </row>
    <row r="664" spans="1:5" ht="24.75">
      <c r="A664" s="11" t="s">
        <v>114</v>
      </c>
      <c r="B664" s="11" t="s">
        <v>84</v>
      </c>
      <c r="C664" s="11" t="s">
        <v>77</v>
      </c>
      <c r="D664" s="11" t="s">
        <v>1491</v>
      </c>
      <c r="E664" s="11">
        <v>28.115128902181009</v>
      </c>
    </row>
    <row r="665" spans="1:5" ht="24.75">
      <c r="A665" s="11" t="s">
        <v>114</v>
      </c>
      <c r="B665" s="11" t="s">
        <v>84</v>
      </c>
      <c r="C665" s="11" t="s">
        <v>77</v>
      </c>
      <c r="D665" s="11" t="s">
        <v>1492</v>
      </c>
      <c r="E665" s="11">
        <v>11.39650062633828</v>
      </c>
    </row>
    <row r="666" spans="1:5" ht="24.75">
      <c r="A666" s="11" t="s">
        <v>114</v>
      </c>
      <c r="B666" s="11" t="s">
        <v>84</v>
      </c>
      <c r="C666" s="11" t="s">
        <v>77</v>
      </c>
      <c r="D666" s="11" t="s">
        <v>1493</v>
      </c>
      <c r="E666" s="11">
        <v>0.79096496958985718</v>
      </c>
    </row>
    <row r="667" spans="1:5" ht="24.75">
      <c r="A667" s="11" t="s">
        <v>114</v>
      </c>
      <c r="B667" s="11" t="s">
        <v>84</v>
      </c>
      <c r="C667" s="11" t="s">
        <v>77</v>
      </c>
      <c r="D667" s="11" t="s">
        <v>1494</v>
      </c>
      <c r="E667" s="11">
        <v>0.60406010476018601</v>
      </c>
    </row>
    <row r="668" spans="1:5" ht="24.75">
      <c r="A668" s="11" t="s">
        <v>114</v>
      </c>
      <c r="B668" s="11" t="s">
        <v>84</v>
      </c>
      <c r="C668" s="11" t="s">
        <v>77</v>
      </c>
      <c r="D668" s="11" t="s">
        <v>1495</v>
      </c>
      <c r="E668" s="11">
        <v>4.5203770325296171</v>
      </c>
    </row>
    <row r="669" spans="1:5" ht="24.75">
      <c r="A669" s="11" t="s">
        <v>114</v>
      </c>
      <c r="B669" s="11" t="s">
        <v>84</v>
      </c>
      <c r="C669" s="11" t="s">
        <v>77</v>
      </c>
      <c r="D669" s="11" t="s">
        <v>1496</v>
      </c>
      <c r="E669" s="11">
        <v>3.7720790628129954</v>
      </c>
    </row>
    <row r="670" spans="1:5" ht="24.75">
      <c r="A670" s="11" t="s">
        <v>114</v>
      </c>
      <c r="B670" s="11" t="s">
        <v>84</v>
      </c>
      <c r="C670" s="11" t="s">
        <v>77</v>
      </c>
      <c r="D670" s="11" t="s">
        <v>1497</v>
      </c>
      <c r="E670" s="11">
        <v>5.2142005245805079</v>
      </c>
    </row>
    <row r="671" spans="1:5" ht="24.75">
      <c r="A671" s="11" t="s">
        <v>114</v>
      </c>
      <c r="B671" s="11" t="s">
        <v>84</v>
      </c>
      <c r="C671" s="11" t="s">
        <v>77</v>
      </c>
      <c r="D671" s="11" t="s">
        <v>1498</v>
      </c>
      <c r="E671" s="11">
        <v>6.4946952366984378</v>
      </c>
    </row>
    <row r="672" spans="1:5" ht="24.75">
      <c r="A672" s="11" t="s">
        <v>114</v>
      </c>
      <c r="B672" s="11" t="s">
        <v>84</v>
      </c>
      <c r="C672" s="11" t="s">
        <v>77</v>
      </c>
      <c r="D672" s="11" t="s">
        <v>1499</v>
      </c>
      <c r="E672" s="11">
        <v>0.27839954542666523</v>
      </c>
    </row>
    <row r="673" spans="1:5" ht="24.75">
      <c r="A673" s="11" t="s">
        <v>114</v>
      </c>
      <c r="B673" s="11" t="s">
        <v>84</v>
      </c>
      <c r="C673" s="11" t="s">
        <v>77</v>
      </c>
      <c r="D673" s="11" t="s">
        <v>1500</v>
      </c>
      <c r="E673" s="11">
        <v>5.7124128274365473</v>
      </c>
    </row>
    <row r="674" spans="1:5" ht="24.75">
      <c r="A674" s="11" t="s">
        <v>114</v>
      </c>
      <c r="B674" s="11" t="s">
        <v>84</v>
      </c>
      <c r="C674" s="11" t="s">
        <v>77</v>
      </c>
      <c r="D674" s="11" t="s">
        <v>1501</v>
      </c>
      <c r="E674" s="11">
        <v>4.1408372205789448</v>
      </c>
    </row>
    <row r="675" spans="1:5" ht="24.75">
      <c r="A675" s="11" t="s">
        <v>114</v>
      </c>
      <c r="B675" s="11" t="s">
        <v>84</v>
      </c>
      <c r="C675" s="11" t="s">
        <v>77</v>
      </c>
      <c r="D675" s="11" t="s">
        <v>1502</v>
      </c>
      <c r="E675" s="11">
        <v>2.0596886751635925E-2</v>
      </c>
    </row>
    <row r="676" spans="1:5" ht="24.75">
      <c r="A676" s="11" t="s">
        <v>114</v>
      </c>
      <c r="B676" s="11" t="s">
        <v>84</v>
      </c>
      <c r="C676" s="11" t="s">
        <v>77</v>
      </c>
      <c r="D676" s="11" t="s">
        <v>1503</v>
      </c>
      <c r="E676" s="11">
        <v>0.27839954542649237</v>
      </c>
    </row>
    <row r="677" spans="1:5" ht="24.75">
      <c r="A677" s="11" t="s">
        <v>114</v>
      </c>
      <c r="B677" s="11" t="s">
        <v>84</v>
      </c>
      <c r="C677" s="11" t="s">
        <v>77</v>
      </c>
      <c r="D677" s="11" t="s">
        <v>1504</v>
      </c>
      <c r="E677" s="11">
        <v>112.86233471476146</v>
      </c>
    </row>
    <row r="678" spans="1:5" ht="24.75">
      <c r="A678" s="11" t="s">
        <v>114</v>
      </c>
      <c r="B678" s="11" t="s">
        <v>84</v>
      </c>
      <c r="C678" s="11" t="s">
        <v>77</v>
      </c>
      <c r="D678" s="11" t="s">
        <v>1505</v>
      </c>
      <c r="E678" s="11">
        <v>0.64046746275659572</v>
      </c>
    </row>
    <row r="679" spans="1:5" ht="24.75">
      <c r="A679" s="11" t="s">
        <v>114</v>
      </c>
      <c r="B679" s="11" t="s">
        <v>84</v>
      </c>
      <c r="C679" s="11" t="s">
        <v>77</v>
      </c>
      <c r="D679" s="11" t="s">
        <v>1506</v>
      </c>
      <c r="E679" s="11">
        <v>0.49839976412771064</v>
      </c>
    </row>
    <row r="680" spans="1:5" ht="24.75">
      <c r="A680" s="11" t="s">
        <v>114</v>
      </c>
      <c r="B680" s="11" t="s">
        <v>84</v>
      </c>
      <c r="C680" s="11" t="s">
        <v>77</v>
      </c>
      <c r="D680" s="11" t="s">
        <v>1507</v>
      </c>
      <c r="E680" s="11">
        <v>1.6638030044361936</v>
      </c>
    </row>
    <row r="681" spans="1:5" ht="24.75">
      <c r="A681" s="11" t="s">
        <v>114</v>
      </c>
      <c r="B681" s="11" t="s">
        <v>84</v>
      </c>
      <c r="C681" s="11" t="s">
        <v>77</v>
      </c>
      <c r="D681" s="11" t="s">
        <v>1508</v>
      </c>
      <c r="E681" s="11">
        <v>14.445452438037849</v>
      </c>
    </row>
    <row r="682" spans="1:5" ht="24.75">
      <c r="A682" s="11" t="s">
        <v>114</v>
      </c>
      <c r="B682" s="11" t="s">
        <v>84</v>
      </c>
      <c r="C682" s="11" t="s">
        <v>77</v>
      </c>
      <c r="D682" s="11" t="s">
        <v>1509</v>
      </c>
      <c r="E682" s="11">
        <v>1.6497023157490744</v>
      </c>
    </row>
    <row r="683" spans="1:5" ht="24.75">
      <c r="A683" s="11" t="s">
        <v>114</v>
      </c>
      <c r="B683" s="11" t="s">
        <v>84</v>
      </c>
      <c r="C683" s="11" t="s">
        <v>77</v>
      </c>
      <c r="D683" s="11" t="s">
        <v>1510</v>
      </c>
      <c r="E683" s="11">
        <v>14.431351749350737</v>
      </c>
    </row>
    <row r="684" spans="1:5" ht="24.75">
      <c r="A684" s="11" t="s">
        <v>114</v>
      </c>
      <c r="B684" s="11" t="s">
        <v>84</v>
      </c>
      <c r="C684" s="11" t="s">
        <v>77</v>
      </c>
      <c r="D684" s="11" t="s">
        <v>1511</v>
      </c>
      <c r="E684" s="11">
        <v>6.1105558991411018</v>
      </c>
    </row>
    <row r="685" spans="1:5" ht="24.75">
      <c r="A685" s="11" t="s">
        <v>114</v>
      </c>
      <c r="B685" s="11" t="s">
        <v>84</v>
      </c>
      <c r="C685" s="11" t="s">
        <v>77</v>
      </c>
      <c r="D685" s="11" t="s">
        <v>1512</v>
      </c>
      <c r="E685" s="11">
        <v>0.83719979179664028</v>
      </c>
    </row>
    <row r="686" spans="1:5" ht="24.75">
      <c r="A686" s="11" t="s">
        <v>114</v>
      </c>
      <c r="B686" s="11" t="s">
        <v>84</v>
      </c>
      <c r="C686" s="11" t="s">
        <v>77</v>
      </c>
      <c r="D686" s="11" t="s">
        <v>1513</v>
      </c>
      <c r="E686" s="11">
        <v>0.95479988798375526</v>
      </c>
    </row>
    <row r="687" spans="1:5" ht="24.75">
      <c r="A687" s="11" t="s">
        <v>114</v>
      </c>
      <c r="B687" s="11" t="s">
        <v>84</v>
      </c>
      <c r="C687" s="11" t="s">
        <v>77</v>
      </c>
      <c r="D687" s="11" t="s">
        <v>1514</v>
      </c>
      <c r="E687" s="11">
        <v>0.96040016168408693</v>
      </c>
    </row>
    <row r="688" spans="1:5" ht="24.75">
      <c r="A688" s="11" t="s">
        <v>114</v>
      </c>
      <c r="B688" s="11" t="s">
        <v>84</v>
      </c>
      <c r="C688" s="11" t="s">
        <v>77</v>
      </c>
      <c r="D688" s="11" t="s">
        <v>1515</v>
      </c>
      <c r="E688" s="11">
        <v>0.83159951809589228</v>
      </c>
    </row>
    <row r="689" spans="1:5" ht="24.75">
      <c r="A689" s="11" t="s">
        <v>114</v>
      </c>
      <c r="B689" s="11" t="s">
        <v>84</v>
      </c>
      <c r="C689" s="11" t="s">
        <v>77</v>
      </c>
      <c r="D689" s="11" t="s">
        <v>1516</v>
      </c>
      <c r="E689" s="11">
        <v>12.813524198694624</v>
      </c>
    </row>
    <row r="690" spans="1:5" ht="24.75">
      <c r="A690" s="11" t="s">
        <v>114</v>
      </c>
      <c r="B690" s="11" t="s">
        <v>84</v>
      </c>
      <c r="C690" s="11" t="s">
        <v>77</v>
      </c>
      <c r="D690" s="11" t="s">
        <v>1517</v>
      </c>
      <c r="E690" s="11">
        <v>2.6072175810506781</v>
      </c>
    </row>
    <row r="691" spans="1:5" ht="24.75">
      <c r="A691" s="11" t="s">
        <v>114</v>
      </c>
      <c r="B691" s="11" t="s">
        <v>84</v>
      </c>
      <c r="C691" s="11" t="s">
        <v>77</v>
      </c>
      <c r="D691" s="11" t="s">
        <v>1518</v>
      </c>
      <c r="E691" s="11">
        <v>1.5950999145980858</v>
      </c>
    </row>
    <row r="692" spans="1:5" ht="24.75">
      <c r="A692" s="11" t="s">
        <v>114</v>
      </c>
      <c r="B692" s="11" t="s">
        <v>84</v>
      </c>
      <c r="C692" s="11" t="s">
        <v>77</v>
      </c>
      <c r="D692" s="11" t="s">
        <v>1519</v>
      </c>
      <c r="E692" s="11">
        <v>5.3328139417816134</v>
      </c>
    </row>
    <row r="693" spans="1:5" ht="24.75">
      <c r="A693" s="11" t="s">
        <v>114</v>
      </c>
      <c r="B693" s="11" t="s">
        <v>84</v>
      </c>
      <c r="C693" s="11" t="s">
        <v>77</v>
      </c>
      <c r="D693" s="11" t="s">
        <v>1520</v>
      </c>
      <c r="E693" s="11">
        <v>3.1985079899754685</v>
      </c>
    </row>
    <row r="694" spans="1:5" ht="24.75">
      <c r="A694" s="11" t="s">
        <v>114</v>
      </c>
      <c r="B694" s="11" t="s">
        <v>84</v>
      </c>
      <c r="C694" s="11" t="s">
        <v>77</v>
      </c>
      <c r="D694" s="11" t="s">
        <v>1521</v>
      </c>
      <c r="E694" s="11">
        <v>2.6621176827744484</v>
      </c>
    </row>
    <row r="695" spans="1:5" ht="24.75">
      <c r="A695" s="11" t="s">
        <v>114</v>
      </c>
      <c r="B695" s="11" t="s">
        <v>84</v>
      </c>
      <c r="C695" s="11" t="s">
        <v>77</v>
      </c>
      <c r="D695" s="11" t="s">
        <v>1522</v>
      </c>
      <c r="E695" s="11">
        <v>7.4807102569128672</v>
      </c>
    </row>
    <row r="696" spans="1:5" ht="24.75">
      <c r="A696" s="11" t="s">
        <v>114</v>
      </c>
      <c r="B696" s="11" t="s">
        <v>84</v>
      </c>
      <c r="C696" s="11" t="s">
        <v>77</v>
      </c>
      <c r="D696" s="11" t="s">
        <v>1523</v>
      </c>
      <c r="E696" s="11">
        <v>4.3122250476185737</v>
      </c>
    </row>
    <row r="697" spans="1:5" ht="24.75">
      <c r="A697" s="11" t="s">
        <v>114</v>
      </c>
      <c r="B697" s="11" t="s">
        <v>84</v>
      </c>
      <c r="C697" s="11" t="s">
        <v>77</v>
      </c>
      <c r="D697" s="11" t="s">
        <v>1524</v>
      </c>
      <c r="E697" s="11">
        <v>39.273787267901348</v>
      </c>
    </row>
    <row r="698" spans="1:5" ht="24.75">
      <c r="A698" s="11" t="s">
        <v>114</v>
      </c>
      <c r="B698" s="11" t="s">
        <v>84</v>
      </c>
      <c r="C698" s="11" t="s">
        <v>77</v>
      </c>
      <c r="D698" s="11" t="s">
        <v>1525</v>
      </c>
      <c r="E698" s="11">
        <v>3.8576910248630871</v>
      </c>
    </row>
    <row r="699" spans="1:5" ht="24.75">
      <c r="A699" s="11" t="s">
        <v>114</v>
      </c>
      <c r="B699" s="11" t="s">
        <v>84</v>
      </c>
      <c r="C699" s="11" t="s">
        <v>77</v>
      </c>
      <c r="D699" s="11" t="s">
        <v>1526</v>
      </c>
      <c r="E699" s="11">
        <v>5.6066013609480212</v>
      </c>
    </row>
    <row r="700" spans="1:5" ht="24.75">
      <c r="A700" s="11" t="s">
        <v>114</v>
      </c>
      <c r="B700" s="11" t="s">
        <v>84</v>
      </c>
      <c r="C700" s="11" t="s">
        <v>77</v>
      </c>
      <c r="D700" s="11" t="s">
        <v>1527</v>
      </c>
      <c r="E700" s="11">
        <v>4.770457464826527</v>
      </c>
    </row>
    <row r="701" spans="1:5" ht="24.75">
      <c r="A701" s="11" t="s">
        <v>114</v>
      </c>
      <c r="B701" s="11" t="s">
        <v>84</v>
      </c>
      <c r="C701" s="11" t="s">
        <v>77</v>
      </c>
      <c r="D701" s="11" t="s">
        <v>1528</v>
      </c>
      <c r="E701" s="11">
        <v>4.9546471772555112</v>
      </c>
    </row>
    <row r="702" spans="1:5" ht="24.75">
      <c r="A702" s="11" t="s">
        <v>114</v>
      </c>
      <c r="B702" s="11" t="s">
        <v>84</v>
      </c>
      <c r="C702" s="11" t="s">
        <v>77</v>
      </c>
      <c r="D702" s="11" t="s">
        <v>1529</v>
      </c>
      <c r="E702" s="11">
        <v>0.8423989879494842</v>
      </c>
    </row>
    <row r="703" spans="1:5" ht="24.75">
      <c r="A703" s="11" t="s">
        <v>114</v>
      </c>
      <c r="B703" s="11" t="s">
        <v>84</v>
      </c>
      <c r="C703" s="11" t="s">
        <v>77</v>
      </c>
      <c r="D703" s="11" t="s">
        <v>1530</v>
      </c>
      <c r="E703" s="11">
        <v>2.3546759918093492</v>
      </c>
    </row>
    <row r="704" spans="1:5" ht="24.75">
      <c r="A704" s="11" t="s">
        <v>114</v>
      </c>
      <c r="B704" s="11" t="s">
        <v>84</v>
      </c>
      <c r="C704" s="11" t="s">
        <v>77</v>
      </c>
      <c r="D704" s="11" t="s">
        <v>1531</v>
      </c>
      <c r="E704" s="11">
        <v>0.68320059559780499</v>
      </c>
    </row>
    <row r="705" spans="1:5" ht="24.75">
      <c r="A705" s="11" t="s">
        <v>114</v>
      </c>
      <c r="B705" s="11" t="s">
        <v>84</v>
      </c>
      <c r="C705" s="11" t="s">
        <v>77</v>
      </c>
      <c r="D705" s="11" t="s">
        <v>1532</v>
      </c>
      <c r="E705" s="11">
        <v>0.39018412322073326</v>
      </c>
    </row>
    <row r="706" spans="1:5" ht="24.75">
      <c r="A706" s="11" t="s">
        <v>114</v>
      </c>
      <c r="B706" s="11" t="s">
        <v>84</v>
      </c>
      <c r="C706" s="11" t="s">
        <v>77</v>
      </c>
      <c r="D706" s="11" t="s">
        <v>1533</v>
      </c>
      <c r="E706" s="11">
        <v>0.38669070231416747</v>
      </c>
    </row>
    <row r="707" spans="1:5" ht="24.75">
      <c r="A707" s="11" t="s">
        <v>114</v>
      </c>
      <c r="B707" s="11" t="s">
        <v>84</v>
      </c>
      <c r="C707" s="11" t="s">
        <v>77</v>
      </c>
      <c r="D707" s="11" t="s">
        <v>1534</v>
      </c>
      <c r="E707" s="11">
        <v>0.53626494501548438</v>
      </c>
    </row>
    <row r="708" spans="1:5" ht="24.75">
      <c r="A708" s="11" t="s">
        <v>114</v>
      </c>
      <c r="B708" s="11" t="s">
        <v>84</v>
      </c>
      <c r="C708" s="11" t="s">
        <v>77</v>
      </c>
      <c r="D708" s="11" t="s">
        <v>1535</v>
      </c>
      <c r="E708" s="11">
        <v>0.68896011295133053</v>
      </c>
    </row>
    <row r="709" spans="1:5" ht="24.75">
      <c r="A709" s="11" t="s">
        <v>114</v>
      </c>
      <c r="B709" s="11" t="s">
        <v>84</v>
      </c>
      <c r="C709" s="11" t="s">
        <v>77</v>
      </c>
      <c r="D709" s="11" t="s">
        <v>1536</v>
      </c>
      <c r="E709" s="11">
        <v>4.7378604430859035</v>
      </c>
    </row>
    <row r="710" spans="1:5" ht="24.75">
      <c r="A710" s="11" t="s">
        <v>114</v>
      </c>
      <c r="B710" s="11" t="s">
        <v>84</v>
      </c>
      <c r="C710" s="11" t="s">
        <v>77</v>
      </c>
      <c r="D710" s="11" t="s">
        <v>1537</v>
      </c>
      <c r="E710" s="11">
        <v>9.0633532351771589</v>
      </c>
    </row>
    <row r="711" spans="1:5" ht="24.75">
      <c r="A711" s="11" t="s">
        <v>114</v>
      </c>
      <c r="B711" s="11" t="s">
        <v>84</v>
      </c>
      <c r="C711" s="11" t="s">
        <v>77</v>
      </c>
      <c r="D711" s="11" t="s">
        <v>1538</v>
      </c>
      <c r="E711" s="11">
        <v>8.7164711449526155</v>
      </c>
    </row>
    <row r="712" spans="1:5" ht="24.75">
      <c r="A712" s="11" t="s">
        <v>114</v>
      </c>
      <c r="B712" s="11" t="s">
        <v>84</v>
      </c>
      <c r="C712" s="11" t="s">
        <v>77</v>
      </c>
      <c r="D712" s="11" t="s">
        <v>1539</v>
      </c>
      <c r="E712" s="11">
        <v>16.104830384283591</v>
      </c>
    </row>
    <row r="713" spans="1:5" ht="24.75">
      <c r="A713" s="11" t="s">
        <v>114</v>
      </c>
      <c r="B713" s="11" t="s">
        <v>84</v>
      </c>
      <c r="C713" s="11" t="s">
        <v>77</v>
      </c>
      <c r="D713" s="11" t="s">
        <v>1540</v>
      </c>
      <c r="E713" s="11">
        <v>11.046707754244419</v>
      </c>
    </row>
    <row r="714" spans="1:5" ht="24.75">
      <c r="A714" s="11" t="s">
        <v>114</v>
      </c>
      <c r="B714" s="11" t="s">
        <v>84</v>
      </c>
      <c r="C714" s="11" t="s">
        <v>77</v>
      </c>
      <c r="D714" s="11" t="s">
        <v>1541</v>
      </c>
      <c r="E714" s="11">
        <v>3.7993029567617564</v>
      </c>
    </row>
    <row r="715" spans="1:5" ht="24.75">
      <c r="A715" s="11" t="s">
        <v>114</v>
      </c>
      <c r="B715" s="11" t="s">
        <v>84</v>
      </c>
      <c r="C715" s="11" t="s">
        <v>77</v>
      </c>
      <c r="D715" s="11" t="s">
        <v>1542</v>
      </c>
      <c r="E715" s="11">
        <v>17.002027796047521</v>
      </c>
    </row>
    <row r="716" spans="1:5" ht="24.75">
      <c r="A716" s="11" t="s">
        <v>114</v>
      </c>
      <c r="B716" s="11" t="s">
        <v>84</v>
      </c>
      <c r="C716" s="11" t="s">
        <v>77</v>
      </c>
      <c r="D716" s="11" t="s">
        <v>1543</v>
      </c>
      <c r="E716" s="11">
        <v>4.4026199535335797</v>
      </c>
    </row>
    <row r="717" spans="1:5" ht="24.75">
      <c r="A717" s="11" t="s">
        <v>114</v>
      </c>
      <c r="B717" s="11" t="s">
        <v>84</v>
      </c>
      <c r="C717" s="11" t="s">
        <v>77</v>
      </c>
      <c r="D717" s="11" t="s">
        <v>1544</v>
      </c>
      <c r="E717" s="11">
        <v>4.5793764312477423</v>
      </c>
    </row>
    <row r="718" spans="1:5" ht="24.75">
      <c r="A718" s="11" t="s">
        <v>114</v>
      </c>
      <c r="B718" s="11" t="s">
        <v>84</v>
      </c>
      <c r="C718" s="11" t="s">
        <v>77</v>
      </c>
      <c r="D718" s="11" t="s">
        <v>1545</v>
      </c>
      <c r="E718" s="11">
        <v>17.171947388796998</v>
      </c>
    </row>
    <row r="719" spans="1:5" ht="24.75">
      <c r="A719" s="11" t="s">
        <v>114</v>
      </c>
      <c r="B719" s="11" t="s">
        <v>84</v>
      </c>
      <c r="C719" s="11" t="s">
        <v>77</v>
      </c>
      <c r="D719" s="11" t="s">
        <v>1546</v>
      </c>
      <c r="E719" s="11">
        <v>16.970100421538085</v>
      </c>
    </row>
    <row r="720" spans="1:5" ht="24.75">
      <c r="A720" s="11" t="s">
        <v>114</v>
      </c>
      <c r="B720" s="11" t="s">
        <v>84</v>
      </c>
      <c r="C720" s="11" t="s">
        <v>77</v>
      </c>
      <c r="D720" s="11" t="s">
        <v>1547</v>
      </c>
      <c r="E720" s="11">
        <v>26.140800543109048</v>
      </c>
    </row>
    <row r="721" spans="1:5" ht="24.75">
      <c r="A721" s="11" t="s">
        <v>114</v>
      </c>
      <c r="B721" s="11" t="s">
        <v>84</v>
      </c>
      <c r="C721" s="11" t="s">
        <v>77</v>
      </c>
      <c r="D721" s="11" t="s">
        <v>1548</v>
      </c>
      <c r="E721" s="11">
        <v>17.141600378522671</v>
      </c>
    </row>
    <row r="722" spans="1:5" ht="24.75">
      <c r="A722" s="11" t="s">
        <v>114</v>
      </c>
      <c r="B722" s="11" t="s">
        <v>84</v>
      </c>
      <c r="C722" s="11" t="s">
        <v>77</v>
      </c>
      <c r="D722" s="11" t="s">
        <v>1549</v>
      </c>
      <c r="E722" s="11">
        <v>0.32760045986510711</v>
      </c>
    </row>
    <row r="723" spans="1:5" ht="24.75">
      <c r="A723" s="11" t="s">
        <v>114</v>
      </c>
      <c r="B723" s="11" t="s">
        <v>84</v>
      </c>
      <c r="C723" s="11" t="s">
        <v>77</v>
      </c>
      <c r="D723" s="11" t="s">
        <v>1550</v>
      </c>
      <c r="E723" s="11">
        <v>17.14160037852265</v>
      </c>
    </row>
    <row r="724" spans="1:5" ht="24.75">
      <c r="A724" s="11" t="s">
        <v>114</v>
      </c>
      <c r="B724" s="11" t="s">
        <v>84</v>
      </c>
      <c r="C724" s="11" t="s">
        <v>77</v>
      </c>
      <c r="D724" s="11" t="s">
        <v>1551</v>
      </c>
      <c r="E724" s="11">
        <v>22.139522947296495</v>
      </c>
    </row>
    <row r="725" spans="1:5" ht="24.75">
      <c r="A725" s="11" t="s">
        <v>114</v>
      </c>
      <c r="B725" s="11" t="s">
        <v>84</v>
      </c>
      <c r="C725" s="11" t="s">
        <v>77</v>
      </c>
      <c r="D725" s="11" t="s">
        <v>1552</v>
      </c>
      <c r="E725" s="11">
        <v>8.0667285494989418</v>
      </c>
    </row>
    <row r="726" spans="1:5" ht="24.75">
      <c r="A726" s="11" t="s">
        <v>114</v>
      </c>
      <c r="B726" s="11" t="s">
        <v>84</v>
      </c>
      <c r="C726" s="11" t="s">
        <v>77</v>
      </c>
      <c r="D726" s="11" t="s">
        <v>1553</v>
      </c>
      <c r="E726" s="11">
        <v>2.2399965973988483</v>
      </c>
    </row>
    <row r="727" spans="1:5" ht="24.75">
      <c r="A727" s="11" t="s">
        <v>114</v>
      </c>
      <c r="B727" s="11" t="s">
        <v>84</v>
      </c>
      <c r="C727" s="11" t="s">
        <v>77</v>
      </c>
      <c r="D727" s="11" t="s">
        <v>1554</v>
      </c>
      <c r="E727" s="11">
        <v>3.2183198480132362</v>
      </c>
    </row>
    <row r="728" spans="1:5" ht="24.75">
      <c r="A728" s="11" t="s">
        <v>114</v>
      </c>
      <c r="B728" s="11" t="s">
        <v>84</v>
      </c>
      <c r="C728" s="11" t="s">
        <v>77</v>
      </c>
      <c r="D728" s="11" t="s">
        <v>1555</v>
      </c>
      <c r="E728" s="11">
        <v>6.1464436751948783</v>
      </c>
    </row>
    <row r="729" spans="1:5" ht="24.75">
      <c r="A729" s="11" t="s">
        <v>114</v>
      </c>
      <c r="B729" s="11" t="s">
        <v>84</v>
      </c>
      <c r="C729" s="11" t="s">
        <v>77</v>
      </c>
      <c r="D729" s="11" t="s">
        <v>1556</v>
      </c>
      <c r="E729" s="11">
        <v>7.6563126950290377</v>
      </c>
    </row>
    <row r="730" spans="1:5" ht="24.75">
      <c r="A730" s="11" t="s">
        <v>114</v>
      </c>
      <c r="B730" s="11" t="s">
        <v>84</v>
      </c>
      <c r="C730" s="11" t="s">
        <v>77</v>
      </c>
      <c r="D730" s="11" t="s">
        <v>1557</v>
      </c>
      <c r="E730" s="11">
        <v>3.8602181490859557</v>
      </c>
    </row>
    <row r="731" spans="1:5" ht="24.75">
      <c r="A731" s="11" t="s">
        <v>114</v>
      </c>
      <c r="B731" s="11" t="s">
        <v>84</v>
      </c>
      <c r="C731" s="11" t="s">
        <v>77</v>
      </c>
      <c r="D731" s="11" t="s">
        <v>1558</v>
      </c>
      <c r="E731" s="11">
        <v>5.6921634500063885</v>
      </c>
    </row>
    <row r="732" spans="1:5" ht="24.75">
      <c r="A732" s="11" t="s">
        <v>114</v>
      </c>
      <c r="B732" s="11" t="s">
        <v>84</v>
      </c>
      <c r="C732" s="11" t="s">
        <v>77</v>
      </c>
      <c r="D732" s="11" t="s">
        <v>1559</v>
      </c>
      <c r="E732" s="11">
        <v>6.2356011702581844</v>
      </c>
    </row>
    <row r="733" spans="1:5" ht="24.75">
      <c r="A733" s="11" t="s">
        <v>114</v>
      </c>
      <c r="B733" s="11" t="s">
        <v>84</v>
      </c>
      <c r="C733" s="11" t="s">
        <v>77</v>
      </c>
      <c r="D733" s="11" t="s">
        <v>1560</v>
      </c>
      <c r="E733" s="11">
        <v>0.67633351799154517</v>
      </c>
    </row>
    <row r="734" spans="1:5" ht="24.75">
      <c r="A734" s="11" t="s">
        <v>114</v>
      </c>
      <c r="B734" s="11" t="s">
        <v>84</v>
      </c>
      <c r="C734" s="11" t="s">
        <v>77</v>
      </c>
      <c r="D734" s="11" t="s">
        <v>1561</v>
      </c>
      <c r="E734" s="11">
        <v>3.761712575722759</v>
      </c>
    </row>
    <row r="735" spans="1:5" ht="24.75">
      <c r="A735" s="11" t="s">
        <v>114</v>
      </c>
      <c r="B735" s="11" t="s">
        <v>84</v>
      </c>
      <c r="C735" s="11" t="s">
        <v>77</v>
      </c>
      <c r="D735" s="11" t="s">
        <v>1562</v>
      </c>
      <c r="E735" s="11">
        <v>4.0921131723483315</v>
      </c>
    </row>
    <row r="736" spans="1:5" ht="24.75">
      <c r="A736" s="11" t="s">
        <v>114</v>
      </c>
      <c r="B736" s="11" t="s">
        <v>84</v>
      </c>
      <c r="C736" s="11" t="s">
        <v>77</v>
      </c>
      <c r="D736" s="11" t="s">
        <v>1563</v>
      </c>
      <c r="E736" s="11">
        <v>8.0667285494989382</v>
      </c>
    </row>
    <row r="737" spans="1:5" ht="24.75">
      <c r="A737" s="11" t="s">
        <v>114</v>
      </c>
      <c r="B737" s="11" t="s">
        <v>84</v>
      </c>
      <c r="C737" s="11" t="s">
        <v>77</v>
      </c>
      <c r="D737" s="11" t="s">
        <v>1564</v>
      </c>
      <c r="E737" s="11">
        <v>8.3915288726033488</v>
      </c>
    </row>
    <row r="738" spans="1:5" ht="24.75">
      <c r="A738" s="11" t="s">
        <v>114</v>
      </c>
      <c r="B738" s="11" t="s">
        <v>84</v>
      </c>
      <c r="C738" s="11" t="s">
        <v>77</v>
      </c>
      <c r="D738" s="11" t="s">
        <v>1565</v>
      </c>
      <c r="E738" s="11">
        <v>3.791112731548564</v>
      </c>
    </row>
    <row r="739" spans="1:5" ht="24.75">
      <c r="A739" s="11" t="s">
        <v>114</v>
      </c>
      <c r="B739" s="11" t="s">
        <v>84</v>
      </c>
      <c r="C739" s="11" t="s">
        <v>77</v>
      </c>
      <c r="D739" s="11" t="s">
        <v>1566</v>
      </c>
      <c r="E739" s="11">
        <v>3.9202003870049404</v>
      </c>
    </row>
    <row r="740" spans="1:5" ht="24.75">
      <c r="A740" s="11" t="s">
        <v>114</v>
      </c>
      <c r="B740" s="11" t="s">
        <v>84</v>
      </c>
      <c r="C740" s="11" t="s">
        <v>77</v>
      </c>
      <c r="D740" s="11" t="s">
        <v>1567</v>
      </c>
      <c r="E740" s="11">
        <v>21.911440700137341</v>
      </c>
    </row>
    <row r="741" spans="1:5" ht="24.75">
      <c r="A741" s="11" t="s">
        <v>114</v>
      </c>
      <c r="B741" s="11" t="s">
        <v>84</v>
      </c>
      <c r="C741" s="11" t="s">
        <v>77</v>
      </c>
      <c r="D741" s="11" t="s">
        <v>1568</v>
      </c>
      <c r="E741" s="11">
        <v>22.217259979399344</v>
      </c>
    </row>
    <row r="742" spans="1:5" ht="24.75">
      <c r="A742" s="11" t="s">
        <v>114</v>
      </c>
      <c r="B742" s="11" t="s">
        <v>84</v>
      </c>
      <c r="C742" s="11" t="s">
        <v>77</v>
      </c>
      <c r="D742" s="11" t="s">
        <v>1569</v>
      </c>
      <c r="E742" s="11">
        <v>10.701599741724197</v>
      </c>
    </row>
    <row r="743" spans="1:5" ht="24.75">
      <c r="A743" s="11" t="s">
        <v>114</v>
      </c>
      <c r="B743" s="11" t="s">
        <v>84</v>
      </c>
      <c r="C743" s="11" t="s">
        <v>77</v>
      </c>
      <c r="D743" s="11" t="s">
        <v>1570</v>
      </c>
      <c r="E743" s="11">
        <v>3.777114950625895</v>
      </c>
    </row>
    <row r="744" spans="1:5" ht="24.75">
      <c r="A744" s="11" t="s">
        <v>114</v>
      </c>
      <c r="B744" s="11" t="s">
        <v>84</v>
      </c>
      <c r="C744" s="11" t="s">
        <v>77</v>
      </c>
      <c r="D744" s="11" t="s">
        <v>1571</v>
      </c>
      <c r="E744" s="11">
        <v>5.0540399823429567</v>
      </c>
    </row>
    <row r="745" spans="1:5" ht="24.75">
      <c r="A745" s="11" t="s">
        <v>114</v>
      </c>
      <c r="B745" s="11" t="s">
        <v>84</v>
      </c>
      <c r="C745" s="11" t="s">
        <v>77</v>
      </c>
      <c r="D745" s="11" t="s">
        <v>1572</v>
      </c>
      <c r="E745" s="11">
        <v>5.0874944250014389</v>
      </c>
    </row>
    <row r="746" spans="1:5" ht="24.75">
      <c r="A746" s="11" t="s">
        <v>114</v>
      </c>
      <c r="B746" s="11" t="s">
        <v>84</v>
      </c>
      <c r="C746" s="11" t="s">
        <v>77</v>
      </c>
      <c r="D746" s="11" t="s">
        <v>1573</v>
      </c>
      <c r="E746" s="11">
        <v>3.6505488648132141</v>
      </c>
    </row>
    <row r="747" spans="1:5" ht="24.75">
      <c r="A747" s="11" t="s">
        <v>114</v>
      </c>
      <c r="B747" s="11" t="s">
        <v>84</v>
      </c>
      <c r="C747" s="11" t="s">
        <v>77</v>
      </c>
      <c r="D747" s="11" t="s">
        <v>1574</v>
      </c>
      <c r="E747" s="11">
        <v>6.0965175221519852</v>
      </c>
    </row>
    <row r="748" spans="1:5" ht="24.75">
      <c r="A748" s="11" t="s">
        <v>114</v>
      </c>
      <c r="B748" s="11" t="s">
        <v>84</v>
      </c>
      <c r="C748" s="11" t="s">
        <v>77</v>
      </c>
      <c r="D748" s="11" t="s">
        <v>1575</v>
      </c>
      <c r="E748" s="11">
        <v>4.3761005396812775</v>
      </c>
    </row>
    <row r="749" spans="1:5" ht="24.75">
      <c r="A749" s="11" t="s">
        <v>114</v>
      </c>
      <c r="B749" s="11" t="s">
        <v>84</v>
      </c>
      <c r="C749" s="11" t="s">
        <v>77</v>
      </c>
      <c r="D749" s="11" t="s">
        <v>1576</v>
      </c>
      <c r="E749" s="11">
        <v>0.11759946450644188</v>
      </c>
    </row>
    <row r="750" spans="1:5" ht="24.75">
      <c r="A750" s="11" t="s">
        <v>114</v>
      </c>
      <c r="B750" s="11" t="s">
        <v>84</v>
      </c>
      <c r="C750" s="11" t="s">
        <v>77</v>
      </c>
      <c r="D750" s="11" t="s">
        <v>1577</v>
      </c>
      <c r="E750" s="11">
        <v>0.24359976628400168</v>
      </c>
    </row>
    <row r="751" spans="1:5" ht="24.75">
      <c r="A751" s="11" t="s">
        <v>114</v>
      </c>
      <c r="B751" s="11" t="s">
        <v>84</v>
      </c>
      <c r="C751" s="11" t="s">
        <v>77</v>
      </c>
      <c r="D751" s="11" t="s">
        <v>1578</v>
      </c>
      <c r="E751" s="11">
        <v>4.3600694604864758</v>
      </c>
    </row>
    <row r="752" spans="1:5" ht="24.75">
      <c r="A752" s="11" t="s">
        <v>114</v>
      </c>
      <c r="B752" s="11" t="s">
        <v>84</v>
      </c>
      <c r="C752" s="11" t="s">
        <v>77</v>
      </c>
      <c r="D752" s="11" t="s">
        <v>1579</v>
      </c>
      <c r="E752" s="11">
        <v>4.2074694490330229</v>
      </c>
    </row>
    <row r="753" spans="1:5" ht="24.75">
      <c r="A753" s="11" t="s">
        <v>114</v>
      </c>
      <c r="B753" s="11" t="s">
        <v>84</v>
      </c>
      <c r="C753" s="11" t="s">
        <v>77</v>
      </c>
      <c r="D753" s="11" t="s">
        <v>1580</v>
      </c>
      <c r="E753" s="11">
        <v>4.3600694604865229</v>
      </c>
    </row>
    <row r="754" spans="1:5" ht="24.75">
      <c r="A754" s="11" t="s">
        <v>114</v>
      </c>
      <c r="B754" s="11" t="s">
        <v>84</v>
      </c>
      <c r="C754" s="11" t="s">
        <v>77</v>
      </c>
      <c r="D754" s="11" t="s">
        <v>1581</v>
      </c>
      <c r="E754" s="11">
        <v>4.3600694604864749</v>
      </c>
    </row>
    <row r="755" spans="1:5" ht="24.75">
      <c r="A755" s="11" t="s">
        <v>114</v>
      </c>
      <c r="B755" s="11" t="s">
        <v>84</v>
      </c>
      <c r="C755" s="11" t="s">
        <v>77</v>
      </c>
      <c r="D755" s="11" t="s">
        <v>1582</v>
      </c>
      <c r="E755" s="11">
        <v>4.2074694490330247</v>
      </c>
    </row>
    <row r="756" spans="1:5" ht="24.75">
      <c r="A756" s="11" t="s">
        <v>114</v>
      </c>
      <c r="B756" s="11" t="s">
        <v>84</v>
      </c>
      <c r="C756" s="11" t="s">
        <v>77</v>
      </c>
      <c r="D756" s="11" t="s">
        <v>1583</v>
      </c>
      <c r="E756" s="11">
        <v>4.3600694604865211</v>
      </c>
    </row>
    <row r="757" spans="1:5" ht="24.75">
      <c r="A757" s="11" t="s">
        <v>114</v>
      </c>
      <c r="B757" s="11" t="s">
        <v>84</v>
      </c>
      <c r="C757" s="11" t="s">
        <v>78</v>
      </c>
      <c r="D757" s="11" t="s">
        <v>1584</v>
      </c>
      <c r="E757" s="11">
        <v>0.64139067112685411</v>
      </c>
    </row>
    <row r="758" spans="1:5" ht="24.75">
      <c r="A758" s="11" t="s">
        <v>114</v>
      </c>
      <c r="B758" s="11" t="s">
        <v>84</v>
      </c>
      <c r="C758" s="11" t="s">
        <v>78</v>
      </c>
      <c r="D758" s="11" t="s">
        <v>1585</v>
      </c>
      <c r="E758" s="11">
        <v>0.50225992058378677</v>
      </c>
    </row>
    <row r="759" spans="1:5" ht="24.75">
      <c r="A759" s="11" t="s">
        <v>114</v>
      </c>
      <c r="B759" s="11" t="s">
        <v>84</v>
      </c>
      <c r="C759" s="11" t="s">
        <v>78</v>
      </c>
      <c r="D759" s="11" t="s">
        <v>1586</v>
      </c>
      <c r="E759" s="11">
        <v>1.5330000660047864</v>
      </c>
    </row>
    <row r="760" spans="1:5" ht="24.75">
      <c r="A760" s="11" t="s">
        <v>114</v>
      </c>
      <c r="B760" s="11" t="s">
        <v>84</v>
      </c>
      <c r="C760" s="11" t="s">
        <v>78</v>
      </c>
      <c r="D760" s="11" t="s">
        <v>1587</v>
      </c>
      <c r="E760" s="11">
        <v>0.39810937362955434</v>
      </c>
    </row>
    <row r="761" spans="1:5" ht="24.75">
      <c r="A761" s="11" t="s">
        <v>114</v>
      </c>
      <c r="B761" s="11" t="s">
        <v>84</v>
      </c>
      <c r="C761" s="11" t="s">
        <v>78</v>
      </c>
      <c r="D761" s="11" t="s">
        <v>1588</v>
      </c>
      <c r="E761" s="11">
        <v>0.38410937302648768</v>
      </c>
    </row>
    <row r="762" spans="1:5" ht="24.75">
      <c r="A762" s="11" t="s">
        <v>114</v>
      </c>
      <c r="B762" s="11" t="s">
        <v>84</v>
      </c>
      <c r="C762" s="11" t="s">
        <v>78</v>
      </c>
      <c r="D762" s="11" t="s">
        <v>1589</v>
      </c>
      <c r="E762" s="11">
        <v>0.6413906711273536</v>
      </c>
    </row>
    <row r="763" spans="1:5" ht="24.75">
      <c r="A763" s="11" t="s">
        <v>114</v>
      </c>
      <c r="B763" s="11" t="s">
        <v>84</v>
      </c>
      <c r="C763" s="11" t="s">
        <v>78</v>
      </c>
      <c r="D763" s="11" t="s">
        <v>1590</v>
      </c>
      <c r="E763" s="11">
        <v>0.52674012372055379</v>
      </c>
    </row>
    <row r="764" spans="1:5" ht="24.75">
      <c r="A764" s="11" t="s">
        <v>114</v>
      </c>
      <c r="B764" s="11" t="s">
        <v>84</v>
      </c>
      <c r="C764" s="11" t="s">
        <v>78</v>
      </c>
      <c r="D764" s="11" t="s">
        <v>1591</v>
      </c>
      <c r="E764" s="11">
        <v>0.52774409050039117</v>
      </c>
    </row>
    <row r="765" spans="1:5" ht="24.75">
      <c r="A765" s="11" t="s">
        <v>114</v>
      </c>
      <c r="B765" s="11" t="s">
        <v>84</v>
      </c>
      <c r="C765" s="11" t="s">
        <v>78</v>
      </c>
      <c r="D765" s="11" t="s">
        <v>1592</v>
      </c>
      <c r="E765" s="11">
        <v>1.5190000654017604</v>
      </c>
    </row>
    <row r="766" spans="1:5" ht="24.75">
      <c r="A766" s="11" t="s">
        <v>114</v>
      </c>
      <c r="B766" s="11" t="s">
        <v>84</v>
      </c>
      <c r="C766" s="11" t="s">
        <v>78</v>
      </c>
      <c r="D766" s="11" t="s">
        <v>1593</v>
      </c>
      <c r="E766" s="11">
        <v>1.5330000660047656</v>
      </c>
    </row>
    <row r="767" spans="1:5" ht="24.75">
      <c r="A767" s="11" t="s">
        <v>114</v>
      </c>
      <c r="B767" s="11" t="s">
        <v>84</v>
      </c>
      <c r="C767" s="11" t="s">
        <v>78</v>
      </c>
      <c r="D767" s="11" t="s">
        <v>1594</v>
      </c>
      <c r="E767" s="11">
        <v>0.52575595485871385</v>
      </c>
    </row>
    <row r="768" spans="1:5" ht="24.75">
      <c r="A768" s="11" t="s">
        <v>114</v>
      </c>
      <c r="B768" s="11" t="s">
        <v>84</v>
      </c>
      <c r="C768" s="11" t="s">
        <v>78</v>
      </c>
      <c r="D768" s="11" t="s">
        <v>1595</v>
      </c>
      <c r="E768" s="11">
        <v>0.51175595425643783</v>
      </c>
    </row>
    <row r="769" spans="1:5" ht="24.75">
      <c r="A769" s="11" t="s">
        <v>114</v>
      </c>
      <c r="B769" s="11" t="s">
        <v>84</v>
      </c>
      <c r="C769" s="11" t="s">
        <v>78</v>
      </c>
      <c r="D769" s="11" t="s">
        <v>1596</v>
      </c>
      <c r="E769" s="11">
        <v>0.54174409110257027</v>
      </c>
    </row>
    <row r="770" spans="1:5" ht="24.75">
      <c r="A770" s="11" t="s">
        <v>114</v>
      </c>
      <c r="B770" s="11" t="s">
        <v>84</v>
      </c>
      <c r="C770" s="11" t="s">
        <v>78</v>
      </c>
      <c r="D770" s="11" t="s">
        <v>1597</v>
      </c>
      <c r="E770" s="11">
        <v>0.54599012454819495</v>
      </c>
    </row>
    <row r="771" spans="1:5" ht="24.75">
      <c r="A771" s="11" t="s">
        <v>114</v>
      </c>
      <c r="B771" s="11" t="s">
        <v>84</v>
      </c>
      <c r="C771" s="11" t="s">
        <v>78</v>
      </c>
      <c r="D771" s="11" t="s">
        <v>1598</v>
      </c>
      <c r="E771" s="11">
        <v>1.5190000654017395</v>
      </c>
    </row>
    <row r="772" spans="1:5" ht="24.75">
      <c r="A772" s="11" t="s">
        <v>114</v>
      </c>
      <c r="B772" s="11" t="s">
        <v>84</v>
      </c>
      <c r="C772" s="11" t="s">
        <v>78</v>
      </c>
      <c r="D772" s="11" t="s">
        <v>1599</v>
      </c>
      <c r="E772" s="11">
        <v>1.5330000660047931</v>
      </c>
    </row>
    <row r="773" spans="1:5" ht="24.75">
      <c r="A773" s="11" t="s">
        <v>114</v>
      </c>
      <c r="B773" s="11" t="s">
        <v>84</v>
      </c>
      <c r="C773" s="11" t="s">
        <v>78</v>
      </c>
      <c r="D773" s="11" t="s">
        <v>1600</v>
      </c>
      <c r="E773" s="11">
        <v>0.52150992141366326</v>
      </c>
    </row>
    <row r="774" spans="1:5" ht="24.75">
      <c r="A774" s="11" t="s">
        <v>114</v>
      </c>
      <c r="B774" s="11" t="s">
        <v>84</v>
      </c>
      <c r="C774" s="11" t="s">
        <v>78</v>
      </c>
      <c r="D774" s="11" t="s">
        <v>1601</v>
      </c>
      <c r="E774" s="11">
        <v>0.49350992020848111</v>
      </c>
    </row>
    <row r="775" spans="1:5" ht="24.75">
      <c r="A775" s="11" t="s">
        <v>114</v>
      </c>
      <c r="B775" s="11" t="s">
        <v>84</v>
      </c>
      <c r="C775" s="11" t="s">
        <v>78</v>
      </c>
      <c r="D775" s="11" t="s">
        <v>1602</v>
      </c>
      <c r="E775" s="11">
        <v>0.53199012394507383</v>
      </c>
    </row>
    <row r="776" spans="1:5" ht="24.75">
      <c r="A776" s="11" t="s">
        <v>114</v>
      </c>
      <c r="B776" s="11" t="s">
        <v>84</v>
      </c>
      <c r="C776" s="11" t="s">
        <v>78</v>
      </c>
      <c r="D776" s="11" t="s">
        <v>1603</v>
      </c>
      <c r="E776" s="11">
        <v>13.919184074006553</v>
      </c>
    </row>
    <row r="777" spans="1:5" ht="24.75">
      <c r="A777" s="11" t="s">
        <v>114</v>
      </c>
      <c r="B777" s="11" t="s">
        <v>84</v>
      </c>
      <c r="C777" s="11" t="s">
        <v>78</v>
      </c>
      <c r="D777" s="11" t="s">
        <v>1604</v>
      </c>
      <c r="E777" s="11">
        <v>13.919184074006298</v>
      </c>
    </row>
    <row r="778" spans="1:5" ht="24.75">
      <c r="A778" s="11" t="s">
        <v>114</v>
      </c>
      <c r="B778" s="11" t="s">
        <v>84</v>
      </c>
      <c r="C778" s="11" t="s">
        <v>78</v>
      </c>
      <c r="D778" s="11" t="s">
        <v>1605</v>
      </c>
      <c r="E778" s="11">
        <v>13.813124814008065</v>
      </c>
    </row>
    <row r="779" spans="1:5" ht="24.75">
      <c r="A779" s="11" t="s">
        <v>114</v>
      </c>
      <c r="B779" s="11" t="s">
        <v>84</v>
      </c>
      <c r="C779" s="11" t="s">
        <v>78</v>
      </c>
      <c r="D779" s="11" t="s">
        <v>1606</v>
      </c>
      <c r="E779" s="11">
        <v>13.799124813405372</v>
      </c>
    </row>
    <row r="780" spans="1:5" ht="24.75">
      <c r="A780" s="11" t="s">
        <v>114</v>
      </c>
      <c r="B780" s="11" t="s">
        <v>84</v>
      </c>
      <c r="C780" s="11" t="s">
        <v>78</v>
      </c>
      <c r="D780" s="11" t="s">
        <v>1607</v>
      </c>
      <c r="E780" s="11">
        <v>0.48825991998007018</v>
      </c>
    </row>
    <row r="781" spans="1:5" ht="24.75">
      <c r="A781" s="11" t="s">
        <v>114</v>
      </c>
      <c r="B781" s="11" t="s">
        <v>84</v>
      </c>
      <c r="C781" s="11" t="s">
        <v>78</v>
      </c>
      <c r="D781" s="11" t="s">
        <v>1608</v>
      </c>
      <c r="E781" s="11">
        <v>12.471052735656041</v>
      </c>
    </row>
    <row r="782" spans="1:5" ht="24.75">
      <c r="A782" s="11" t="s">
        <v>114</v>
      </c>
      <c r="B782" s="11" t="s">
        <v>84</v>
      </c>
      <c r="C782" s="11" t="s">
        <v>78</v>
      </c>
      <c r="D782" s="11" t="s">
        <v>1609</v>
      </c>
      <c r="E782" s="11">
        <v>13.741756523880619</v>
      </c>
    </row>
    <row r="783" spans="1:5" ht="24.75">
      <c r="A783" s="11" t="s">
        <v>114</v>
      </c>
      <c r="B783" s="11" t="s">
        <v>84</v>
      </c>
      <c r="C783" s="11" t="s">
        <v>78</v>
      </c>
      <c r="D783" s="11" t="s">
        <v>1610</v>
      </c>
      <c r="E783" s="11">
        <v>0.77015856054100151</v>
      </c>
    </row>
    <row r="784" spans="1:5" ht="24.75">
      <c r="A784" s="11" t="s">
        <v>114</v>
      </c>
      <c r="B784" s="11" t="s">
        <v>84</v>
      </c>
      <c r="C784" s="11" t="s">
        <v>78</v>
      </c>
      <c r="D784" s="11" t="s">
        <v>1611</v>
      </c>
      <c r="E784" s="11">
        <v>0.68458562210292639</v>
      </c>
    </row>
    <row r="785" spans="1:5" ht="24.75">
      <c r="A785" s="11" t="s">
        <v>114</v>
      </c>
      <c r="B785" s="11" t="s">
        <v>84</v>
      </c>
      <c r="C785" s="11" t="s">
        <v>78</v>
      </c>
      <c r="D785" s="11" t="s">
        <v>1612</v>
      </c>
      <c r="E785" s="11">
        <v>0.32231872587747812</v>
      </c>
    </row>
    <row r="786" spans="1:5" ht="24.75">
      <c r="A786" s="11" t="s">
        <v>114</v>
      </c>
      <c r="B786" s="11" t="s">
        <v>84</v>
      </c>
      <c r="C786" s="11" t="s">
        <v>78</v>
      </c>
      <c r="D786" s="11" t="s">
        <v>1613</v>
      </c>
      <c r="E786" s="11">
        <v>0.78734150651834178</v>
      </c>
    </row>
    <row r="787" spans="1:5" ht="24.75">
      <c r="A787" s="11" t="s">
        <v>114</v>
      </c>
      <c r="B787" s="11" t="s">
        <v>84</v>
      </c>
      <c r="C787" s="11" t="s">
        <v>78</v>
      </c>
      <c r="D787" s="11" t="s">
        <v>1614</v>
      </c>
      <c r="E787" s="11">
        <v>0.65395685536144299</v>
      </c>
    </row>
    <row r="788" spans="1:5" ht="24.75">
      <c r="A788" s="11" t="s">
        <v>114</v>
      </c>
      <c r="B788" s="11" t="s">
        <v>84</v>
      </c>
      <c r="C788" s="11" t="s">
        <v>78</v>
      </c>
      <c r="D788" s="11" t="s">
        <v>1615</v>
      </c>
      <c r="E788" s="11">
        <v>0.31641442099575001</v>
      </c>
    </row>
    <row r="789" spans="1:5" ht="24.75">
      <c r="A789" s="11" t="s">
        <v>114</v>
      </c>
      <c r="B789" s="11" t="s">
        <v>84</v>
      </c>
      <c r="C789" s="11" t="s">
        <v>78</v>
      </c>
      <c r="D789" s="11" t="s">
        <v>1616</v>
      </c>
      <c r="E789" s="11">
        <v>11.098821746516059</v>
      </c>
    </row>
    <row r="790" spans="1:5" ht="24.75">
      <c r="A790" s="11" t="s">
        <v>114</v>
      </c>
      <c r="B790" s="11" t="s">
        <v>84</v>
      </c>
      <c r="C790" s="11" t="s">
        <v>78</v>
      </c>
      <c r="D790" s="11" t="s">
        <v>1617</v>
      </c>
      <c r="E790" s="11">
        <v>11.098821785811866</v>
      </c>
    </row>
    <row r="791" spans="1:5" ht="24.75">
      <c r="A791" s="11" t="s">
        <v>114</v>
      </c>
      <c r="B791" s="11" t="s">
        <v>84</v>
      </c>
      <c r="C791" s="11" t="s">
        <v>78</v>
      </c>
      <c r="D791" s="11" t="s">
        <v>1618</v>
      </c>
      <c r="E791" s="11">
        <v>14.456760521400119</v>
      </c>
    </row>
    <row r="792" spans="1:5" ht="24.75">
      <c r="A792" s="11" t="s">
        <v>114</v>
      </c>
      <c r="B792" s="11" t="s">
        <v>84</v>
      </c>
      <c r="C792" s="11" t="s">
        <v>78</v>
      </c>
      <c r="D792" s="11" t="s">
        <v>1619</v>
      </c>
      <c r="E792" s="11">
        <v>12.369010644313839</v>
      </c>
    </row>
    <row r="793" spans="1:5" ht="24.75">
      <c r="A793" s="11" t="s">
        <v>114</v>
      </c>
      <c r="B793" s="11" t="s">
        <v>84</v>
      </c>
      <c r="C793" s="11" t="s">
        <v>78</v>
      </c>
      <c r="D793" s="11" t="s">
        <v>1620</v>
      </c>
      <c r="E793" s="11">
        <v>12.470559739038366</v>
      </c>
    </row>
    <row r="794" spans="1:5" ht="24.75">
      <c r="A794" s="11" t="s">
        <v>114</v>
      </c>
      <c r="B794" s="11" t="s">
        <v>84</v>
      </c>
      <c r="C794" s="11" t="s">
        <v>78</v>
      </c>
      <c r="D794" s="11" t="s">
        <v>1621</v>
      </c>
      <c r="E794" s="11">
        <v>12.470559739038105</v>
      </c>
    </row>
    <row r="795" spans="1:5" ht="24.75">
      <c r="A795" s="11" t="s">
        <v>114</v>
      </c>
      <c r="B795" s="11" t="s">
        <v>84</v>
      </c>
      <c r="C795" s="11" t="s">
        <v>78</v>
      </c>
      <c r="D795" s="11" t="s">
        <v>1622</v>
      </c>
      <c r="E795" s="11">
        <v>8.4879994638566671</v>
      </c>
    </row>
    <row r="796" spans="1:5" ht="24.75">
      <c r="A796" s="11" t="s">
        <v>114</v>
      </c>
      <c r="B796" s="11" t="s">
        <v>84</v>
      </c>
      <c r="C796" s="11" t="s">
        <v>78</v>
      </c>
      <c r="D796" s="11" t="s">
        <v>1623</v>
      </c>
      <c r="E796" s="11">
        <v>8.4879994638566476</v>
      </c>
    </row>
    <row r="797" spans="1:5" ht="24.75">
      <c r="A797" s="11" t="s">
        <v>114</v>
      </c>
      <c r="B797" s="11" t="s">
        <v>84</v>
      </c>
      <c r="C797" s="11" t="s">
        <v>78</v>
      </c>
      <c r="D797" s="11" t="s">
        <v>1624</v>
      </c>
      <c r="E797" s="11">
        <v>22.11010888483386</v>
      </c>
    </row>
    <row r="798" spans="1:5" ht="24.75">
      <c r="A798" s="11" t="s">
        <v>114</v>
      </c>
      <c r="B798" s="11" t="s">
        <v>84</v>
      </c>
      <c r="C798" s="11" t="s">
        <v>78</v>
      </c>
      <c r="D798" s="11" t="s">
        <v>1625</v>
      </c>
      <c r="E798" s="11">
        <v>22.110108884832378</v>
      </c>
    </row>
    <row r="799" spans="1:5" ht="24.75">
      <c r="A799" s="11" t="s">
        <v>114</v>
      </c>
      <c r="B799" s="11" t="s">
        <v>84</v>
      </c>
      <c r="C799" s="11" t="s">
        <v>78</v>
      </c>
      <c r="D799" s="11" t="s">
        <v>1626</v>
      </c>
      <c r="E799" s="11">
        <v>7.2839238506956017</v>
      </c>
    </row>
    <row r="800" spans="1:5" ht="24.75">
      <c r="A800" s="11" t="s">
        <v>114</v>
      </c>
      <c r="B800" s="11" t="s">
        <v>84</v>
      </c>
      <c r="C800" s="11" t="s">
        <v>78</v>
      </c>
      <c r="D800" s="11" t="s">
        <v>1627</v>
      </c>
      <c r="E800" s="11">
        <v>7.0249238395439901</v>
      </c>
    </row>
    <row r="801" spans="1:5" ht="24.75">
      <c r="A801" s="11" t="s">
        <v>114</v>
      </c>
      <c r="B801" s="11" t="s">
        <v>84</v>
      </c>
      <c r="C801" s="11" t="s">
        <v>78</v>
      </c>
      <c r="D801" s="11" t="s">
        <v>1628</v>
      </c>
      <c r="E801" s="11">
        <v>5.4049237697941175</v>
      </c>
    </row>
    <row r="802" spans="1:5" ht="24.75">
      <c r="A802" s="11" t="s">
        <v>114</v>
      </c>
      <c r="B802" s="11" t="s">
        <v>84</v>
      </c>
      <c r="C802" s="11" t="s">
        <v>78</v>
      </c>
      <c r="D802" s="11" t="s">
        <v>1629</v>
      </c>
      <c r="E802" s="11">
        <v>5.6462233890974458</v>
      </c>
    </row>
    <row r="803" spans="1:5" ht="24.75">
      <c r="A803" s="11" t="s">
        <v>114</v>
      </c>
      <c r="B803" s="11" t="s">
        <v>84</v>
      </c>
      <c r="C803" s="11" t="s">
        <v>78</v>
      </c>
      <c r="D803" s="11" t="s">
        <v>1630</v>
      </c>
      <c r="E803" s="11">
        <v>4.4868784473911703</v>
      </c>
    </row>
    <row r="804" spans="1:5" ht="24.75">
      <c r="A804" s="11" t="s">
        <v>114</v>
      </c>
      <c r="B804" s="11" t="s">
        <v>84</v>
      </c>
      <c r="C804" s="11" t="s">
        <v>78</v>
      </c>
      <c r="D804" s="11" t="s">
        <v>1631</v>
      </c>
      <c r="E804" s="11">
        <v>0.28931107556848146</v>
      </c>
    </row>
    <row r="805" spans="1:5" ht="24.75">
      <c r="A805" s="11" t="s">
        <v>114</v>
      </c>
      <c r="B805" s="11" t="s">
        <v>84</v>
      </c>
      <c r="C805" s="11" t="s">
        <v>78</v>
      </c>
      <c r="D805" s="11" t="s">
        <v>1632</v>
      </c>
      <c r="E805" s="11">
        <v>4.081022503637918</v>
      </c>
    </row>
    <row r="806" spans="1:5" ht="24.75">
      <c r="A806" s="11" t="s">
        <v>114</v>
      </c>
      <c r="B806" s="11" t="s">
        <v>84</v>
      </c>
      <c r="C806" s="11" t="s">
        <v>78</v>
      </c>
      <c r="D806" s="11" t="s">
        <v>1633</v>
      </c>
      <c r="E806" s="11">
        <v>0.315000635162556</v>
      </c>
    </row>
    <row r="807" spans="1:5" ht="24.75">
      <c r="A807" s="11" t="s">
        <v>114</v>
      </c>
      <c r="B807" s="11" t="s">
        <v>84</v>
      </c>
      <c r="C807" s="11" t="s">
        <v>78</v>
      </c>
      <c r="D807" s="11" t="s">
        <v>1634</v>
      </c>
      <c r="E807" s="11">
        <v>0.76651754180377674</v>
      </c>
    </row>
    <row r="808" spans="1:5" ht="24.75">
      <c r="A808" s="11" t="s">
        <v>114</v>
      </c>
      <c r="B808" s="11" t="s">
        <v>84</v>
      </c>
      <c r="C808" s="11" t="s">
        <v>78</v>
      </c>
      <c r="D808" s="11" t="s">
        <v>1635</v>
      </c>
      <c r="E808" s="11">
        <v>4.081022503637918</v>
      </c>
    </row>
    <row r="809" spans="1:5" ht="24.75">
      <c r="A809" s="11" t="s">
        <v>114</v>
      </c>
      <c r="B809" s="11" t="s">
        <v>84</v>
      </c>
      <c r="C809" s="11" t="s">
        <v>78</v>
      </c>
      <c r="D809" s="11" t="s">
        <v>1636</v>
      </c>
      <c r="E809" s="11">
        <v>0.77698252465280093</v>
      </c>
    </row>
    <row r="810" spans="1:5" ht="24.75">
      <c r="A810" s="11" t="s">
        <v>114</v>
      </c>
      <c r="B810" s="11" t="s">
        <v>84</v>
      </c>
      <c r="C810" s="11" t="s">
        <v>78</v>
      </c>
      <c r="D810" s="11" t="s">
        <v>1637</v>
      </c>
      <c r="E810" s="11">
        <v>1.543500066456593</v>
      </c>
    </row>
    <row r="811" spans="1:5" ht="24.75">
      <c r="A811" s="11" t="s">
        <v>114</v>
      </c>
      <c r="B811" s="11" t="s">
        <v>84</v>
      </c>
      <c r="C811" s="11" t="s">
        <v>78</v>
      </c>
      <c r="D811" s="11" t="s">
        <v>1638</v>
      </c>
      <c r="E811" s="11">
        <v>0.71399940914201487</v>
      </c>
    </row>
    <row r="812" spans="1:5" ht="24.75">
      <c r="A812" s="11" t="s">
        <v>114</v>
      </c>
      <c r="B812" s="11" t="s">
        <v>84</v>
      </c>
      <c r="C812" s="11" t="s">
        <v>78</v>
      </c>
      <c r="D812" s="11" t="s">
        <v>1639</v>
      </c>
      <c r="E812" s="11">
        <v>0.315000635162556</v>
      </c>
    </row>
    <row r="813" spans="1:5" ht="24.75">
      <c r="A813" s="11" t="s">
        <v>114</v>
      </c>
      <c r="B813" s="11" t="s">
        <v>84</v>
      </c>
      <c r="C813" s="11" t="s">
        <v>78</v>
      </c>
      <c r="D813" s="11" t="s">
        <v>1640</v>
      </c>
      <c r="E813" s="11">
        <v>8.1277776566190543</v>
      </c>
    </row>
    <row r="814" spans="1:5" ht="24.75">
      <c r="A814" s="11" t="s">
        <v>114</v>
      </c>
      <c r="B814" s="11" t="s">
        <v>84</v>
      </c>
      <c r="C814" s="11" t="s">
        <v>78</v>
      </c>
      <c r="D814" s="11" t="s">
        <v>1641</v>
      </c>
      <c r="E814" s="11">
        <v>8.1417776572218283</v>
      </c>
    </row>
    <row r="815" spans="1:5" ht="24.75">
      <c r="A815" s="11" t="s">
        <v>114</v>
      </c>
      <c r="B815" s="11" t="s">
        <v>84</v>
      </c>
      <c r="C815" s="11" t="s">
        <v>78</v>
      </c>
      <c r="D815" s="11" t="s">
        <v>1642</v>
      </c>
      <c r="E815" s="11">
        <v>0.69999940853925036</v>
      </c>
    </row>
    <row r="816" spans="1:5" ht="24.75">
      <c r="A816" s="11" t="s">
        <v>114</v>
      </c>
      <c r="B816" s="11" t="s">
        <v>84</v>
      </c>
      <c r="C816" s="11" t="s">
        <v>78</v>
      </c>
      <c r="D816" s="11" t="s">
        <v>1643</v>
      </c>
      <c r="E816" s="11">
        <v>0.32900063576525596</v>
      </c>
    </row>
    <row r="817" spans="1:5" ht="24.75">
      <c r="A817" s="11" t="s">
        <v>114</v>
      </c>
      <c r="B817" s="11" t="s">
        <v>84</v>
      </c>
      <c r="C817" s="11" t="s">
        <v>78</v>
      </c>
      <c r="D817" s="11" t="s">
        <v>1644</v>
      </c>
      <c r="E817" s="11">
        <v>1.5295000658536162</v>
      </c>
    </row>
    <row r="818" spans="1:5" ht="24.75">
      <c r="A818" s="11" t="s">
        <v>114</v>
      </c>
      <c r="B818" s="11" t="s">
        <v>84</v>
      </c>
      <c r="C818" s="11" t="s">
        <v>78</v>
      </c>
      <c r="D818" s="11" t="s">
        <v>1645</v>
      </c>
      <c r="E818" s="11">
        <v>1.543500066456593</v>
      </c>
    </row>
    <row r="819" spans="1:5" ht="24.75">
      <c r="A819" s="11" t="s">
        <v>114</v>
      </c>
      <c r="B819" s="11" t="s">
        <v>84</v>
      </c>
      <c r="C819" s="11" t="s">
        <v>78</v>
      </c>
      <c r="D819" s="11" t="s">
        <v>1646</v>
      </c>
      <c r="E819" s="11">
        <v>0.72799940974488531</v>
      </c>
    </row>
    <row r="820" spans="1:5" ht="24.75">
      <c r="A820" s="11" t="s">
        <v>114</v>
      </c>
      <c r="B820" s="11" t="s">
        <v>84</v>
      </c>
      <c r="C820" s="11" t="s">
        <v>78</v>
      </c>
      <c r="D820" s="11" t="s">
        <v>1647</v>
      </c>
      <c r="E820" s="11">
        <v>0.71399940914203008</v>
      </c>
    </row>
    <row r="821" spans="1:5" ht="24.75">
      <c r="A821" s="11" t="s">
        <v>114</v>
      </c>
      <c r="B821" s="11" t="s">
        <v>84</v>
      </c>
      <c r="C821" s="11" t="s">
        <v>78</v>
      </c>
      <c r="D821" s="11" t="s">
        <v>1648</v>
      </c>
      <c r="E821" s="11">
        <v>0.32900063576533178</v>
      </c>
    </row>
    <row r="822" spans="1:5" ht="24.75">
      <c r="A822" s="11" t="s">
        <v>114</v>
      </c>
      <c r="B822" s="11" t="s">
        <v>84</v>
      </c>
      <c r="C822" s="11" t="s">
        <v>78</v>
      </c>
      <c r="D822" s="11" t="s">
        <v>1649</v>
      </c>
      <c r="E822" s="11">
        <v>10.311450249874779</v>
      </c>
    </row>
    <row r="823" spans="1:5" ht="24.75">
      <c r="A823" s="11" t="s">
        <v>114</v>
      </c>
      <c r="B823" s="11" t="s">
        <v>84</v>
      </c>
      <c r="C823" s="11" t="s">
        <v>78</v>
      </c>
      <c r="D823" s="11" t="s">
        <v>1650</v>
      </c>
      <c r="E823" s="11">
        <v>10.311450443965835</v>
      </c>
    </row>
    <row r="824" spans="1:5" ht="24.75">
      <c r="A824" s="11" t="s">
        <v>114</v>
      </c>
      <c r="B824" s="11" t="s">
        <v>84</v>
      </c>
      <c r="C824" s="11" t="s">
        <v>78</v>
      </c>
      <c r="D824" s="11" t="s">
        <v>1651</v>
      </c>
      <c r="E824" s="11">
        <v>0.64750039327858078</v>
      </c>
    </row>
    <row r="825" spans="1:5" ht="24.75">
      <c r="A825" s="11" t="s">
        <v>114</v>
      </c>
      <c r="B825" s="11" t="s">
        <v>84</v>
      </c>
      <c r="C825" s="11" t="s">
        <v>78</v>
      </c>
      <c r="D825" s="11" t="s">
        <v>1652</v>
      </c>
      <c r="E825" s="11">
        <v>1.5295000658536162</v>
      </c>
    </row>
    <row r="826" spans="1:5" ht="24.75">
      <c r="A826" s="11" t="s">
        <v>114</v>
      </c>
      <c r="B826" s="11" t="s">
        <v>84</v>
      </c>
      <c r="C826" s="11" t="s">
        <v>78</v>
      </c>
      <c r="D826" s="11" t="s">
        <v>1653</v>
      </c>
      <c r="E826" s="11">
        <v>1.543500066456593</v>
      </c>
    </row>
    <row r="827" spans="1:5" ht="24.75">
      <c r="A827" s="11" t="s">
        <v>114</v>
      </c>
      <c r="B827" s="11" t="s">
        <v>84</v>
      </c>
      <c r="C827" s="11" t="s">
        <v>78</v>
      </c>
      <c r="D827" s="11" t="s">
        <v>1654</v>
      </c>
      <c r="E827" s="11">
        <v>0.40949965223155205</v>
      </c>
    </row>
    <row r="828" spans="1:5" ht="24.75">
      <c r="A828" s="11" t="s">
        <v>114</v>
      </c>
      <c r="B828" s="11" t="s">
        <v>84</v>
      </c>
      <c r="C828" s="11" t="s">
        <v>78</v>
      </c>
      <c r="D828" s="11" t="s">
        <v>1655</v>
      </c>
      <c r="E828" s="11">
        <v>0.39549948082869107</v>
      </c>
    </row>
    <row r="829" spans="1:5" ht="24.75">
      <c r="A829" s="11" t="s">
        <v>114</v>
      </c>
      <c r="B829" s="11" t="s">
        <v>84</v>
      </c>
      <c r="C829" s="11" t="s">
        <v>78</v>
      </c>
      <c r="D829" s="11" t="s">
        <v>1656</v>
      </c>
      <c r="E829" s="11">
        <v>0.6475005640786623</v>
      </c>
    </row>
    <row r="830" spans="1:5" ht="24.75">
      <c r="A830" s="11" t="s">
        <v>114</v>
      </c>
      <c r="B830" s="11" t="s">
        <v>84</v>
      </c>
      <c r="C830" s="11" t="s">
        <v>78</v>
      </c>
      <c r="D830" s="11" t="s">
        <v>1657</v>
      </c>
      <c r="E830" s="11">
        <v>10.311450443966033</v>
      </c>
    </row>
    <row r="831" spans="1:5" ht="24.75">
      <c r="A831" s="11" t="s">
        <v>114</v>
      </c>
      <c r="B831" s="11" t="s">
        <v>84</v>
      </c>
      <c r="C831" s="11" t="s">
        <v>78</v>
      </c>
      <c r="D831" s="11" t="s">
        <v>1658</v>
      </c>
      <c r="E831" s="11">
        <v>10.311450443965841</v>
      </c>
    </row>
    <row r="832" spans="1:5" ht="24.75">
      <c r="A832" s="11" t="s">
        <v>114</v>
      </c>
      <c r="B832" s="11" t="s">
        <v>84</v>
      </c>
      <c r="C832" s="11" t="s">
        <v>78</v>
      </c>
      <c r="D832" s="11" t="s">
        <v>1659</v>
      </c>
      <c r="E832" s="11">
        <v>15.462517833594653</v>
      </c>
    </row>
    <row r="833" spans="1:5" ht="24.75">
      <c r="A833" s="11" t="s">
        <v>114</v>
      </c>
      <c r="B833" s="11" t="s">
        <v>84</v>
      </c>
      <c r="C833" s="11" t="s">
        <v>78</v>
      </c>
      <c r="D833" s="11" t="s">
        <v>1660</v>
      </c>
      <c r="E833" s="11">
        <v>15.185817430595955</v>
      </c>
    </row>
    <row r="834" spans="1:5" ht="24.75">
      <c r="A834" s="11" t="s">
        <v>114</v>
      </c>
      <c r="B834" s="11" t="s">
        <v>84</v>
      </c>
      <c r="C834" s="11" t="s">
        <v>78</v>
      </c>
      <c r="D834" s="11" t="s">
        <v>1661</v>
      </c>
      <c r="E834" s="11">
        <v>2.5957404256030054</v>
      </c>
    </row>
    <row r="835" spans="1:5" ht="24.75">
      <c r="A835" s="11" t="s">
        <v>114</v>
      </c>
      <c r="B835" s="11" t="s">
        <v>84</v>
      </c>
      <c r="C835" s="11" t="s">
        <v>78</v>
      </c>
      <c r="D835" s="11" t="s">
        <v>1662</v>
      </c>
      <c r="E835" s="11">
        <v>0.7715920353115463</v>
      </c>
    </row>
    <row r="836" spans="1:5" ht="24.75">
      <c r="A836" s="11" t="s">
        <v>114</v>
      </c>
      <c r="B836" s="11" t="s">
        <v>84</v>
      </c>
      <c r="C836" s="11" t="s">
        <v>78</v>
      </c>
      <c r="D836" s="11" t="s">
        <v>1663</v>
      </c>
      <c r="E836" s="11">
        <v>1.5435000664566714</v>
      </c>
    </row>
    <row r="837" spans="1:5" ht="24.75">
      <c r="A837" s="11" t="s">
        <v>114</v>
      </c>
      <c r="B837" s="11" t="s">
        <v>84</v>
      </c>
      <c r="C837" s="11" t="s">
        <v>78</v>
      </c>
      <c r="D837" s="11" t="s">
        <v>1664</v>
      </c>
      <c r="E837" s="11">
        <v>0.77540803129571456</v>
      </c>
    </row>
    <row r="838" spans="1:5" ht="24.75">
      <c r="A838" s="11" t="s">
        <v>114</v>
      </c>
      <c r="B838" s="11" t="s">
        <v>84</v>
      </c>
      <c r="C838" s="11" t="s">
        <v>78</v>
      </c>
      <c r="D838" s="11" t="s">
        <v>1665</v>
      </c>
      <c r="E838" s="11">
        <v>0.52925306419300755</v>
      </c>
    </row>
    <row r="839" spans="1:5" ht="24.75">
      <c r="A839" s="11" t="s">
        <v>114</v>
      </c>
      <c r="B839" s="11" t="s">
        <v>84</v>
      </c>
      <c r="C839" s="11" t="s">
        <v>78</v>
      </c>
      <c r="D839" s="11" t="s">
        <v>1666</v>
      </c>
      <c r="E839" s="11">
        <v>0.52381108566586676</v>
      </c>
    </row>
    <row r="840" spans="1:5" ht="24.75">
      <c r="A840" s="11" t="s">
        <v>114</v>
      </c>
      <c r="B840" s="11" t="s">
        <v>84</v>
      </c>
      <c r="C840" s="11" t="s">
        <v>78</v>
      </c>
      <c r="D840" s="11" t="s">
        <v>1667</v>
      </c>
      <c r="E840" s="11">
        <v>10.305500443709636</v>
      </c>
    </row>
    <row r="841" spans="1:5" ht="24.75">
      <c r="A841" s="11" t="s">
        <v>114</v>
      </c>
      <c r="B841" s="11" t="s">
        <v>84</v>
      </c>
      <c r="C841" s="11" t="s">
        <v>78</v>
      </c>
      <c r="D841" s="11" t="s">
        <v>1668</v>
      </c>
      <c r="E841" s="11">
        <v>10.305500443709629</v>
      </c>
    </row>
    <row r="842" spans="1:5" ht="24.75">
      <c r="A842" s="11" t="s">
        <v>114</v>
      </c>
      <c r="B842" s="11" t="s">
        <v>84</v>
      </c>
      <c r="C842" s="11" t="s">
        <v>78</v>
      </c>
      <c r="D842" s="11" t="s">
        <v>1669</v>
      </c>
      <c r="E842" s="11">
        <v>0.63175030720045899</v>
      </c>
    </row>
    <row r="843" spans="1:5" ht="24.75">
      <c r="A843" s="11" t="s">
        <v>114</v>
      </c>
      <c r="B843" s="11" t="s">
        <v>84</v>
      </c>
      <c r="C843" s="11" t="s">
        <v>78</v>
      </c>
      <c r="D843" s="11" t="s">
        <v>1670</v>
      </c>
      <c r="E843" s="11">
        <v>1.5295000658536164</v>
      </c>
    </row>
    <row r="844" spans="1:5" ht="24.75">
      <c r="A844" s="11" t="s">
        <v>114</v>
      </c>
      <c r="B844" s="11" t="s">
        <v>84</v>
      </c>
      <c r="C844" s="11" t="s">
        <v>78</v>
      </c>
      <c r="D844" s="11" t="s">
        <v>1671</v>
      </c>
      <c r="E844" s="11">
        <v>1.5435000664565934</v>
      </c>
    </row>
    <row r="845" spans="1:5" ht="24.75">
      <c r="A845" s="11" t="s">
        <v>114</v>
      </c>
      <c r="B845" s="11" t="s">
        <v>84</v>
      </c>
      <c r="C845" s="11" t="s">
        <v>78</v>
      </c>
      <c r="D845" s="11" t="s">
        <v>1672</v>
      </c>
      <c r="E845" s="11">
        <v>0.39724973710411665</v>
      </c>
    </row>
    <row r="846" spans="1:5" ht="24.75">
      <c r="A846" s="11" t="s">
        <v>114</v>
      </c>
      <c r="B846" s="11" t="s">
        <v>84</v>
      </c>
      <c r="C846" s="11" t="s">
        <v>78</v>
      </c>
      <c r="D846" s="11" t="s">
        <v>1673</v>
      </c>
      <c r="E846" s="11">
        <v>0.39549965162878387</v>
      </c>
    </row>
    <row r="847" spans="1:5" ht="24.75">
      <c r="A847" s="11" t="s">
        <v>114</v>
      </c>
      <c r="B847" s="11" t="s">
        <v>84</v>
      </c>
      <c r="C847" s="11" t="s">
        <v>78</v>
      </c>
      <c r="D847" s="11" t="s">
        <v>1674</v>
      </c>
      <c r="E847" s="11">
        <v>0.64750039327858122</v>
      </c>
    </row>
    <row r="848" spans="1:5" ht="24.75">
      <c r="A848" s="11" t="s">
        <v>114</v>
      </c>
      <c r="B848" s="11" t="s">
        <v>84</v>
      </c>
      <c r="C848" s="11" t="s">
        <v>78</v>
      </c>
      <c r="D848" s="11" t="s">
        <v>1675</v>
      </c>
      <c r="E848" s="11">
        <v>0.64750039327858189</v>
      </c>
    </row>
    <row r="849" spans="1:5" ht="24.75">
      <c r="A849" s="11" t="s">
        <v>114</v>
      </c>
      <c r="B849" s="11" t="s">
        <v>84</v>
      </c>
      <c r="C849" s="11" t="s">
        <v>78</v>
      </c>
      <c r="D849" s="11" t="s">
        <v>1676</v>
      </c>
      <c r="E849" s="11">
        <v>1.5295000658536162</v>
      </c>
    </row>
    <row r="850" spans="1:5" ht="24.75">
      <c r="A850" s="11" t="s">
        <v>114</v>
      </c>
      <c r="B850" s="11" t="s">
        <v>84</v>
      </c>
      <c r="C850" s="11" t="s">
        <v>78</v>
      </c>
      <c r="D850" s="11" t="s">
        <v>1677</v>
      </c>
      <c r="E850" s="11">
        <v>1.543500066456593</v>
      </c>
    </row>
    <row r="851" spans="1:5" ht="24.75">
      <c r="A851" s="11" t="s">
        <v>114</v>
      </c>
      <c r="B851" s="11" t="s">
        <v>84</v>
      </c>
      <c r="C851" s="11" t="s">
        <v>78</v>
      </c>
      <c r="D851" s="11" t="s">
        <v>1678</v>
      </c>
      <c r="E851" s="11">
        <v>0.40949965223155105</v>
      </c>
    </row>
    <row r="852" spans="1:5" ht="24.75">
      <c r="A852" s="11" t="s">
        <v>114</v>
      </c>
      <c r="B852" s="11" t="s">
        <v>84</v>
      </c>
      <c r="C852" s="11" t="s">
        <v>78</v>
      </c>
      <c r="D852" s="11" t="s">
        <v>1679</v>
      </c>
      <c r="E852" s="11">
        <v>0.39549948082869196</v>
      </c>
    </row>
    <row r="853" spans="1:5" ht="24.75">
      <c r="A853" s="11" t="s">
        <v>114</v>
      </c>
      <c r="B853" s="11" t="s">
        <v>84</v>
      </c>
      <c r="C853" s="11" t="s">
        <v>78</v>
      </c>
      <c r="D853" s="11" t="s">
        <v>1680</v>
      </c>
      <c r="E853" s="11">
        <v>0.64750056407867262</v>
      </c>
    </row>
    <row r="854" spans="1:5" ht="24.75">
      <c r="A854" s="11" t="s">
        <v>114</v>
      </c>
      <c r="B854" s="11" t="s">
        <v>84</v>
      </c>
      <c r="C854" s="11" t="s">
        <v>78</v>
      </c>
      <c r="D854" s="11" t="s">
        <v>1681</v>
      </c>
      <c r="E854" s="11">
        <v>0.64050056377728481</v>
      </c>
    </row>
    <row r="855" spans="1:5" ht="24.75">
      <c r="A855" s="11" t="s">
        <v>114</v>
      </c>
      <c r="B855" s="11" t="s">
        <v>84</v>
      </c>
      <c r="C855" s="11" t="s">
        <v>78</v>
      </c>
      <c r="D855" s="11" t="s">
        <v>1682</v>
      </c>
      <c r="E855" s="11">
        <v>1.543500066456593</v>
      </c>
    </row>
    <row r="856" spans="1:5" ht="24.75">
      <c r="A856" s="11" t="s">
        <v>114</v>
      </c>
      <c r="B856" s="11" t="s">
        <v>84</v>
      </c>
      <c r="C856" s="11" t="s">
        <v>78</v>
      </c>
      <c r="D856" s="11" t="s">
        <v>1683</v>
      </c>
      <c r="E856" s="11">
        <v>0.40949948143144782</v>
      </c>
    </row>
    <row r="857" spans="1:5" ht="24.75">
      <c r="A857" s="11" t="s">
        <v>114</v>
      </c>
      <c r="B857" s="11" t="s">
        <v>84</v>
      </c>
      <c r="C857" s="11" t="s">
        <v>78</v>
      </c>
      <c r="D857" s="11" t="s">
        <v>1684</v>
      </c>
      <c r="E857" s="11">
        <v>0.64050039297727712</v>
      </c>
    </row>
    <row r="858" spans="1:5" ht="24.75">
      <c r="A858" s="11" t="s">
        <v>114</v>
      </c>
      <c r="B858" s="11" t="s">
        <v>84</v>
      </c>
      <c r="C858" s="11" t="s">
        <v>78</v>
      </c>
      <c r="D858" s="11" t="s">
        <v>1685</v>
      </c>
      <c r="E858" s="11">
        <v>0.39549965162869383</v>
      </c>
    </row>
    <row r="859" spans="1:5" ht="24.75">
      <c r="A859" s="11" t="s">
        <v>114</v>
      </c>
      <c r="B859" s="11" t="s">
        <v>84</v>
      </c>
      <c r="C859" s="11" t="s">
        <v>78</v>
      </c>
      <c r="D859" s="11" t="s">
        <v>1686</v>
      </c>
      <c r="E859" s="11">
        <v>0.64750039327858189</v>
      </c>
    </row>
    <row r="860" spans="1:5" ht="24.75">
      <c r="A860" s="11" t="s">
        <v>114</v>
      </c>
      <c r="B860" s="11" t="s">
        <v>84</v>
      </c>
      <c r="C860" s="11" t="s">
        <v>78</v>
      </c>
      <c r="D860" s="11" t="s">
        <v>1687</v>
      </c>
      <c r="E860" s="11">
        <v>0.49350002124829406</v>
      </c>
    </row>
    <row r="861" spans="1:5" ht="24.75">
      <c r="A861" s="11" t="s">
        <v>114</v>
      </c>
      <c r="B861" s="11" t="s">
        <v>84</v>
      </c>
      <c r="C861" s="11" t="s">
        <v>78</v>
      </c>
      <c r="D861" s="11" t="s">
        <v>1688</v>
      </c>
      <c r="E861" s="11">
        <v>0.53200002290533643</v>
      </c>
    </row>
    <row r="862" spans="1:5" ht="24.75">
      <c r="A862" s="11" t="s">
        <v>114</v>
      </c>
      <c r="B862" s="11" t="s">
        <v>84</v>
      </c>
      <c r="C862" s="11" t="s">
        <v>78</v>
      </c>
      <c r="D862" s="11" t="s">
        <v>1689</v>
      </c>
      <c r="E862" s="11">
        <v>1.543500066456593</v>
      </c>
    </row>
    <row r="863" spans="1:5" ht="24.75">
      <c r="A863" s="11" t="s">
        <v>114</v>
      </c>
      <c r="B863" s="11" t="s">
        <v>84</v>
      </c>
      <c r="C863" s="11" t="s">
        <v>78</v>
      </c>
      <c r="D863" s="11" t="s">
        <v>1690</v>
      </c>
      <c r="E863" s="11">
        <v>0.40949965223155105</v>
      </c>
    </row>
    <row r="864" spans="1:5" ht="24.75">
      <c r="A864" s="11" t="s">
        <v>114</v>
      </c>
      <c r="B864" s="11" t="s">
        <v>84</v>
      </c>
      <c r="C864" s="11" t="s">
        <v>78</v>
      </c>
      <c r="D864" s="11" t="s">
        <v>1691</v>
      </c>
      <c r="E864" s="11">
        <v>0.63350039267580127</v>
      </c>
    </row>
    <row r="865" spans="1:5" ht="24.75">
      <c r="A865" s="11" t="s">
        <v>114</v>
      </c>
      <c r="B865" s="11" t="s">
        <v>84</v>
      </c>
      <c r="C865" s="11" t="s">
        <v>78</v>
      </c>
      <c r="D865" s="11" t="s">
        <v>1692</v>
      </c>
      <c r="E865" s="11">
        <v>0.39549965162879241</v>
      </c>
    </row>
    <row r="866" spans="1:5" ht="24.75">
      <c r="A866" s="11" t="s">
        <v>114</v>
      </c>
      <c r="B866" s="11" t="s">
        <v>84</v>
      </c>
      <c r="C866" s="11" t="s">
        <v>78</v>
      </c>
      <c r="D866" s="11" t="s">
        <v>1693</v>
      </c>
      <c r="E866" s="11">
        <v>8.3197505710128858</v>
      </c>
    </row>
    <row r="867" spans="1:5" ht="24.75">
      <c r="A867" s="11" t="s">
        <v>114</v>
      </c>
      <c r="B867" s="11" t="s">
        <v>84</v>
      </c>
      <c r="C867" s="11" t="s">
        <v>78</v>
      </c>
      <c r="D867" s="11" t="s">
        <v>1694</v>
      </c>
      <c r="E867" s="11">
        <v>8.7957503787064653</v>
      </c>
    </row>
    <row r="868" spans="1:5" ht="24.75">
      <c r="A868" s="11" t="s">
        <v>114</v>
      </c>
      <c r="B868" s="11" t="s">
        <v>84</v>
      </c>
      <c r="C868" s="11" t="s">
        <v>78</v>
      </c>
      <c r="D868" s="11" t="s">
        <v>1695</v>
      </c>
      <c r="E868" s="11">
        <v>1.543500066456593</v>
      </c>
    </row>
    <row r="869" spans="1:5" ht="24.75">
      <c r="A869" s="11" t="s">
        <v>114</v>
      </c>
      <c r="B869" s="11" t="s">
        <v>84</v>
      </c>
      <c r="C869" s="11" t="s">
        <v>78</v>
      </c>
      <c r="D869" s="11" t="s">
        <v>1696</v>
      </c>
      <c r="E869" s="11">
        <v>0.40949965223153967</v>
      </c>
    </row>
    <row r="870" spans="1:5" ht="24.75">
      <c r="A870" s="11" t="s">
        <v>114</v>
      </c>
      <c r="B870" s="11" t="s">
        <v>84</v>
      </c>
      <c r="C870" s="11" t="s">
        <v>78</v>
      </c>
      <c r="D870" s="11" t="s">
        <v>1697</v>
      </c>
      <c r="E870" s="11">
        <v>0.39549965162869383</v>
      </c>
    </row>
    <row r="871" spans="1:5" ht="24.75">
      <c r="A871" s="11" t="s">
        <v>114</v>
      </c>
      <c r="B871" s="11" t="s">
        <v>84</v>
      </c>
      <c r="C871" s="11" t="s">
        <v>78</v>
      </c>
      <c r="D871" s="11" t="s">
        <v>1698</v>
      </c>
      <c r="E871" s="11">
        <v>8.4930005784710279</v>
      </c>
    </row>
    <row r="872" spans="1:5" ht="24.75">
      <c r="A872" s="11" t="s">
        <v>114</v>
      </c>
      <c r="B872" s="11" t="s">
        <v>84</v>
      </c>
      <c r="C872" s="11" t="s">
        <v>78</v>
      </c>
      <c r="D872" s="11" t="s">
        <v>1699</v>
      </c>
      <c r="E872" s="11">
        <v>8.9445003851109455</v>
      </c>
    </row>
    <row r="873" spans="1:5" ht="24.75">
      <c r="A873" s="11" t="s">
        <v>114</v>
      </c>
      <c r="B873" s="11" t="s">
        <v>84</v>
      </c>
      <c r="C873" s="11" t="s">
        <v>78</v>
      </c>
      <c r="D873" s="11" t="s">
        <v>1700</v>
      </c>
      <c r="E873" s="11">
        <v>10.522500453052993</v>
      </c>
    </row>
    <row r="874" spans="1:5" ht="24.75">
      <c r="A874" s="11" t="s">
        <v>114</v>
      </c>
      <c r="B874" s="11" t="s">
        <v>84</v>
      </c>
      <c r="C874" s="11" t="s">
        <v>78</v>
      </c>
      <c r="D874" s="11" t="s">
        <v>1701</v>
      </c>
      <c r="E874" s="11">
        <v>10.522500453052798</v>
      </c>
    </row>
    <row r="875" spans="1:5" ht="24.75">
      <c r="A875" s="11" t="s">
        <v>114</v>
      </c>
      <c r="B875" s="11" t="s">
        <v>84</v>
      </c>
      <c r="C875" s="11" t="s">
        <v>78</v>
      </c>
      <c r="D875" s="11" t="s">
        <v>1702</v>
      </c>
      <c r="E875" s="11">
        <v>14.256200912009351</v>
      </c>
    </row>
    <row r="876" spans="1:5" ht="24.75">
      <c r="A876" s="11" t="s">
        <v>114</v>
      </c>
      <c r="B876" s="11" t="s">
        <v>84</v>
      </c>
      <c r="C876" s="11" t="s">
        <v>78</v>
      </c>
      <c r="D876" s="11" t="s">
        <v>1703</v>
      </c>
      <c r="E876" s="11">
        <v>0.51452271548052386</v>
      </c>
    </row>
    <row r="877" spans="1:5" ht="24.75">
      <c r="A877" s="11" t="s">
        <v>114</v>
      </c>
      <c r="B877" s="11" t="s">
        <v>84</v>
      </c>
      <c r="C877" s="11" t="s">
        <v>78</v>
      </c>
      <c r="D877" s="11" t="s">
        <v>1704</v>
      </c>
      <c r="E877" s="11">
        <v>1.5435000664563874</v>
      </c>
    </row>
    <row r="878" spans="1:5" ht="24.75">
      <c r="A878" s="11" t="s">
        <v>114</v>
      </c>
      <c r="B878" s="11" t="s">
        <v>84</v>
      </c>
      <c r="C878" s="11" t="s">
        <v>78</v>
      </c>
      <c r="D878" s="11" t="s">
        <v>1705</v>
      </c>
      <c r="E878" s="11">
        <v>0.51452271548052397</v>
      </c>
    </row>
    <row r="879" spans="1:5" ht="24.75">
      <c r="A879" s="11" t="s">
        <v>114</v>
      </c>
      <c r="B879" s="11" t="s">
        <v>84</v>
      </c>
      <c r="C879" s="11" t="s">
        <v>78</v>
      </c>
      <c r="D879" s="11" t="s">
        <v>1706</v>
      </c>
      <c r="E879" s="11">
        <v>13.904800598680691</v>
      </c>
    </row>
    <row r="880" spans="1:5" ht="24.75">
      <c r="A880" s="11" t="s">
        <v>114</v>
      </c>
      <c r="B880" s="11" t="s">
        <v>84</v>
      </c>
      <c r="C880" s="11" t="s">
        <v>78</v>
      </c>
      <c r="D880" s="11" t="s">
        <v>1707</v>
      </c>
      <c r="E880" s="11">
        <v>14.273700699963177</v>
      </c>
    </row>
    <row r="881" spans="1:5" ht="24.75">
      <c r="A881" s="11" t="s">
        <v>114</v>
      </c>
      <c r="B881" s="11" t="s">
        <v>84</v>
      </c>
      <c r="C881" s="11" t="s">
        <v>78</v>
      </c>
      <c r="D881" s="11" t="s">
        <v>1708</v>
      </c>
      <c r="E881" s="11">
        <v>0.51447732882367925</v>
      </c>
    </row>
    <row r="882" spans="1:5" ht="24.75">
      <c r="A882" s="11" t="s">
        <v>114</v>
      </c>
      <c r="B882" s="11" t="s">
        <v>84</v>
      </c>
      <c r="C882" s="11" t="s">
        <v>78</v>
      </c>
      <c r="D882" s="11" t="s">
        <v>1709</v>
      </c>
      <c r="E882" s="11">
        <v>1.5435000664563885</v>
      </c>
    </row>
    <row r="883" spans="1:5" ht="24.75">
      <c r="A883" s="11" t="s">
        <v>114</v>
      </c>
      <c r="B883" s="11" t="s">
        <v>84</v>
      </c>
      <c r="C883" s="11" t="s">
        <v>78</v>
      </c>
      <c r="D883" s="11" t="s">
        <v>1710</v>
      </c>
      <c r="E883" s="11">
        <v>0.51447732882367925</v>
      </c>
    </row>
    <row r="884" spans="1:5" ht="24.75">
      <c r="A884" s="11" t="s">
        <v>114</v>
      </c>
      <c r="B884" s="11" t="s">
        <v>84</v>
      </c>
      <c r="C884" s="11" t="s">
        <v>78</v>
      </c>
      <c r="D884" s="11" t="s">
        <v>1711</v>
      </c>
      <c r="E884" s="11">
        <v>13.904800598680687</v>
      </c>
    </row>
    <row r="885" spans="1:5" ht="24.75">
      <c r="A885" s="11" t="s">
        <v>114</v>
      </c>
      <c r="B885" s="11" t="s">
        <v>84</v>
      </c>
      <c r="C885" s="11" t="s">
        <v>78</v>
      </c>
      <c r="D885" s="11" t="s">
        <v>1712</v>
      </c>
      <c r="E885" s="11">
        <v>8.3742508413260257</v>
      </c>
    </row>
    <row r="886" spans="1:5" ht="24.75">
      <c r="A886" s="11" t="s">
        <v>114</v>
      </c>
      <c r="B886" s="11" t="s">
        <v>84</v>
      </c>
      <c r="C886" s="11" t="s">
        <v>78</v>
      </c>
      <c r="D886" s="11" t="s">
        <v>1713</v>
      </c>
      <c r="E886" s="11">
        <v>12.010626338934124</v>
      </c>
    </row>
    <row r="887" spans="1:5" ht="24.75">
      <c r="A887" s="11" t="s">
        <v>114</v>
      </c>
      <c r="B887" s="11" t="s">
        <v>84</v>
      </c>
      <c r="C887" s="11" t="s">
        <v>78</v>
      </c>
      <c r="D887" s="11" t="s">
        <v>1714</v>
      </c>
      <c r="E887" s="11">
        <v>5.9089999864449227</v>
      </c>
    </row>
    <row r="888" spans="1:5" ht="24.75">
      <c r="A888" s="11" t="s">
        <v>114</v>
      </c>
      <c r="B888" s="11" t="s">
        <v>84</v>
      </c>
      <c r="C888" s="11" t="s">
        <v>78</v>
      </c>
      <c r="D888" s="11" t="s">
        <v>1715</v>
      </c>
      <c r="E888" s="11">
        <v>0.30932269205471885</v>
      </c>
    </row>
    <row r="889" spans="1:5" ht="24.75">
      <c r="A889" s="11" t="s">
        <v>114</v>
      </c>
      <c r="B889" s="11" t="s">
        <v>84</v>
      </c>
      <c r="C889" s="11" t="s">
        <v>78</v>
      </c>
      <c r="D889" s="11" t="s">
        <v>1716</v>
      </c>
      <c r="E889" s="11">
        <v>0.91575850512861356</v>
      </c>
    </row>
    <row r="890" spans="1:5" ht="24.75">
      <c r="A890" s="11" t="s">
        <v>114</v>
      </c>
      <c r="B890" s="11" t="s">
        <v>84</v>
      </c>
      <c r="C890" s="11" t="s">
        <v>78</v>
      </c>
      <c r="D890" s="11" t="s">
        <v>1717</v>
      </c>
      <c r="E890" s="11">
        <v>0.98527976190231215</v>
      </c>
    </row>
    <row r="891" spans="1:5" ht="24.75">
      <c r="A891" s="11" t="s">
        <v>114</v>
      </c>
      <c r="B891" s="11" t="s">
        <v>84</v>
      </c>
      <c r="C891" s="11" t="s">
        <v>78</v>
      </c>
      <c r="D891" s="11" t="s">
        <v>1718</v>
      </c>
      <c r="E891" s="11">
        <v>2.3373236483722515</v>
      </c>
    </row>
    <row r="892" spans="1:5" ht="24.75">
      <c r="A892" s="11" t="s">
        <v>114</v>
      </c>
      <c r="B892" s="11" t="s">
        <v>84</v>
      </c>
      <c r="C892" s="11" t="s">
        <v>78</v>
      </c>
      <c r="D892" s="11" t="s">
        <v>1719</v>
      </c>
      <c r="E892" s="11">
        <v>1.5435000663259204</v>
      </c>
    </row>
    <row r="893" spans="1:5" ht="24.75">
      <c r="A893" s="11" t="s">
        <v>114</v>
      </c>
      <c r="B893" s="11" t="s">
        <v>84</v>
      </c>
      <c r="C893" s="11" t="s">
        <v>78</v>
      </c>
      <c r="D893" s="11" t="s">
        <v>1720</v>
      </c>
      <c r="E893" s="11">
        <v>0.31747967435621866</v>
      </c>
    </row>
    <row r="894" spans="1:5" ht="24.75">
      <c r="A894" s="11" t="s">
        <v>114</v>
      </c>
      <c r="B894" s="11" t="s">
        <v>84</v>
      </c>
      <c r="C894" s="11" t="s">
        <v>78</v>
      </c>
      <c r="D894" s="11" t="s">
        <v>1721</v>
      </c>
      <c r="E894" s="11">
        <v>0.28947967315111722</v>
      </c>
    </row>
    <row r="895" spans="1:5" ht="24.75">
      <c r="A895" s="11" t="s">
        <v>114</v>
      </c>
      <c r="B895" s="11" t="s">
        <v>84</v>
      </c>
      <c r="C895" s="11" t="s">
        <v>78</v>
      </c>
      <c r="D895" s="11" t="s">
        <v>1722</v>
      </c>
      <c r="E895" s="11">
        <v>0.98525021322012718</v>
      </c>
    </row>
    <row r="896" spans="1:5" ht="24.75">
      <c r="A896" s="11" t="s">
        <v>114</v>
      </c>
      <c r="B896" s="11" t="s">
        <v>84</v>
      </c>
      <c r="C896" s="11" t="s">
        <v>78</v>
      </c>
      <c r="D896" s="11" t="s">
        <v>1723</v>
      </c>
      <c r="E896" s="11">
        <v>12.726558859141734</v>
      </c>
    </row>
    <row r="897" spans="1:5" ht="24.75">
      <c r="A897" s="11" t="s">
        <v>114</v>
      </c>
      <c r="B897" s="11" t="s">
        <v>84</v>
      </c>
      <c r="C897" s="11" t="s">
        <v>78</v>
      </c>
      <c r="D897" s="11" t="s">
        <v>1724</v>
      </c>
      <c r="E897" s="11">
        <v>0.35293493302789491</v>
      </c>
    </row>
    <row r="898" spans="1:5" ht="24.75">
      <c r="A898" s="11" t="s">
        <v>114</v>
      </c>
      <c r="B898" s="11" t="s">
        <v>84</v>
      </c>
      <c r="C898" s="11" t="s">
        <v>78</v>
      </c>
      <c r="D898" s="11" t="s">
        <v>1725</v>
      </c>
      <c r="E898" s="11">
        <v>12.726558868327013</v>
      </c>
    </row>
    <row r="899" spans="1:5" ht="24.75">
      <c r="A899" s="11" t="s">
        <v>114</v>
      </c>
      <c r="B899" s="11" t="s">
        <v>84</v>
      </c>
      <c r="C899" s="11" t="s">
        <v>78</v>
      </c>
      <c r="D899" s="11" t="s">
        <v>1726</v>
      </c>
      <c r="E899" s="11">
        <v>15.792700978164618</v>
      </c>
    </row>
    <row r="900" spans="1:5" ht="24.75">
      <c r="A900" s="11" t="s">
        <v>114</v>
      </c>
      <c r="B900" s="11" t="s">
        <v>84</v>
      </c>
      <c r="C900" s="11" t="s">
        <v>78</v>
      </c>
      <c r="D900" s="11" t="s">
        <v>1727</v>
      </c>
      <c r="E900" s="11">
        <v>13.904800598680691</v>
      </c>
    </row>
    <row r="901" spans="1:5" ht="24.75">
      <c r="A901" s="11" t="s">
        <v>114</v>
      </c>
      <c r="B901" s="11" t="s">
        <v>84</v>
      </c>
      <c r="C901" s="11" t="s">
        <v>78</v>
      </c>
      <c r="D901" s="11" t="s">
        <v>1728</v>
      </c>
      <c r="E901" s="11">
        <v>15.562575968256436</v>
      </c>
    </row>
    <row r="902" spans="1:5" ht="24.75">
      <c r="A902" s="11" t="s">
        <v>114</v>
      </c>
      <c r="B902" s="11" t="s">
        <v>84</v>
      </c>
      <c r="C902" s="11" t="s">
        <v>78</v>
      </c>
      <c r="D902" s="11" t="s">
        <v>1729</v>
      </c>
      <c r="E902" s="11">
        <v>14.13492560858888</v>
      </c>
    </row>
    <row r="903" spans="1:5" ht="24.75">
      <c r="A903" s="11" t="s">
        <v>114</v>
      </c>
      <c r="B903" s="11" t="s">
        <v>84</v>
      </c>
      <c r="C903" s="11" t="s">
        <v>78</v>
      </c>
      <c r="D903" s="11" t="s">
        <v>1730</v>
      </c>
      <c r="E903" s="11">
        <v>15.054423095908243</v>
      </c>
    </row>
    <row r="904" spans="1:5" ht="24.75">
      <c r="A904" s="11" t="s">
        <v>114</v>
      </c>
      <c r="B904" s="11" t="s">
        <v>84</v>
      </c>
      <c r="C904" s="11" t="s">
        <v>78</v>
      </c>
      <c r="D904" s="11" t="s">
        <v>1731</v>
      </c>
      <c r="E904" s="11">
        <v>14.667578269192012</v>
      </c>
    </row>
    <row r="905" spans="1:5" ht="24.75">
      <c r="A905" s="11" t="s">
        <v>114</v>
      </c>
      <c r="B905" s="11" t="s">
        <v>84</v>
      </c>
      <c r="C905" s="11" t="s">
        <v>78</v>
      </c>
      <c r="D905" s="11" t="s">
        <v>1732</v>
      </c>
      <c r="E905" s="11">
        <v>15.058182937423062</v>
      </c>
    </row>
    <row r="906" spans="1:5" ht="24.75">
      <c r="A906" s="11" t="s">
        <v>114</v>
      </c>
      <c r="B906" s="11" t="s">
        <v>84</v>
      </c>
      <c r="C906" s="11" t="s">
        <v>78</v>
      </c>
      <c r="D906" s="11" t="s">
        <v>1733</v>
      </c>
      <c r="E906" s="11">
        <v>14.663818427677191</v>
      </c>
    </row>
    <row r="907" spans="1:5" ht="24.75">
      <c r="A907" s="11" t="s">
        <v>114</v>
      </c>
      <c r="B907" s="11" t="s">
        <v>84</v>
      </c>
      <c r="C907" s="11" t="s">
        <v>78</v>
      </c>
      <c r="D907" s="11" t="s">
        <v>1734</v>
      </c>
      <c r="E907" s="11">
        <v>14.273700699963106</v>
      </c>
    </row>
    <row r="908" spans="1:5" ht="24.75">
      <c r="A908" s="11" t="s">
        <v>114</v>
      </c>
      <c r="B908" s="11" t="s">
        <v>84</v>
      </c>
      <c r="C908" s="11" t="s">
        <v>78</v>
      </c>
      <c r="D908" s="11" t="s">
        <v>1735</v>
      </c>
      <c r="E908" s="11">
        <v>0.50225021571607575</v>
      </c>
    </row>
    <row r="909" spans="1:5" ht="24.75">
      <c r="A909" s="11" t="s">
        <v>114</v>
      </c>
      <c r="B909" s="11" t="s">
        <v>84</v>
      </c>
      <c r="C909" s="11" t="s">
        <v>78</v>
      </c>
      <c r="D909" s="11" t="s">
        <v>1736</v>
      </c>
      <c r="E909" s="11">
        <v>1.5435000664563743</v>
      </c>
    </row>
    <row r="910" spans="1:5" ht="24.75">
      <c r="A910" s="11" t="s">
        <v>114</v>
      </c>
      <c r="B910" s="11" t="s">
        <v>84</v>
      </c>
      <c r="C910" s="11" t="s">
        <v>78</v>
      </c>
      <c r="D910" s="11" t="s">
        <v>1737</v>
      </c>
      <c r="E910" s="11">
        <v>0.50225021571607575</v>
      </c>
    </row>
    <row r="911" spans="1:5" ht="24.75">
      <c r="A911" s="11" t="s">
        <v>114</v>
      </c>
      <c r="B911" s="11" t="s">
        <v>84</v>
      </c>
      <c r="C911" s="11" t="s">
        <v>78</v>
      </c>
      <c r="D911" s="11" t="s">
        <v>1738</v>
      </c>
      <c r="E911" s="11">
        <v>13.332550891841313</v>
      </c>
    </row>
    <row r="912" spans="1:5" ht="24.75">
      <c r="A912" s="11" t="s">
        <v>114</v>
      </c>
      <c r="B912" s="11" t="s">
        <v>84</v>
      </c>
      <c r="C912" s="11" t="s">
        <v>78</v>
      </c>
      <c r="D912" s="11" t="s">
        <v>1739</v>
      </c>
      <c r="E912" s="11">
        <v>14.273700699963111</v>
      </c>
    </row>
    <row r="913" spans="1:5" ht="24.75">
      <c r="A913" s="11" t="s">
        <v>114</v>
      </c>
      <c r="B913" s="11" t="s">
        <v>84</v>
      </c>
      <c r="C913" s="11" t="s">
        <v>78</v>
      </c>
      <c r="D913" s="11" t="s">
        <v>1740</v>
      </c>
      <c r="E913" s="11">
        <v>0.52674982858811026</v>
      </c>
    </row>
    <row r="914" spans="1:5" ht="24.75">
      <c r="A914" s="11" t="s">
        <v>114</v>
      </c>
      <c r="B914" s="11" t="s">
        <v>84</v>
      </c>
      <c r="C914" s="11" t="s">
        <v>78</v>
      </c>
      <c r="D914" s="11" t="s">
        <v>1741</v>
      </c>
      <c r="E914" s="11">
        <v>1.5435000664563752</v>
      </c>
    </row>
    <row r="915" spans="1:5" ht="24.75">
      <c r="A915" s="11" t="s">
        <v>114</v>
      </c>
      <c r="B915" s="11" t="s">
        <v>84</v>
      </c>
      <c r="C915" s="11" t="s">
        <v>78</v>
      </c>
      <c r="D915" s="11" t="s">
        <v>1742</v>
      </c>
      <c r="E915" s="11">
        <v>0.52674982858811037</v>
      </c>
    </row>
    <row r="916" spans="1:5" ht="24.75">
      <c r="A916" s="11" t="s">
        <v>114</v>
      </c>
      <c r="B916" s="11" t="s">
        <v>84</v>
      </c>
      <c r="C916" s="11" t="s">
        <v>78</v>
      </c>
      <c r="D916" s="11" t="s">
        <v>1743</v>
      </c>
      <c r="E916" s="11">
        <v>13.332550891841311</v>
      </c>
    </row>
    <row r="917" spans="1:5" ht="24.75">
      <c r="A917" s="11" t="s">
        <v>114</v>
      </c>
      <c r="B917" s="11" t="s">
        <v>84</v>
      </c>
      <c r="C917" s="11" t="s">
        <v>78</v>
      </c>
      <c r="D917" s="11" t="s">
        <v>1744</v>
      </c>
      <c r="E917" s="11">
        <v>4.1940130264594195</v>
      </c>
    </row>
    <row r="918" spans="1:5" ht="24.75">
      <c r="A918" s="11" t="s">
        <v>114</v>
      </c>
      <c r="B918" s="11" t="s">
        <v>84</v>
      </c>
      <c r="C918" s="11" t="s">
        <v>78</v>
      </c>
      <c r="D918" s="11" t="s">
        <v>1745</v>
      </c>
      <c r="E918" s="11">
        <v>4.9687194796180139</v>
      </c>
    </row>
    <row r="919" spans="1:5" ht="24.75">
      <c r="A919" s="11" t="s">
        <v>114</v>
      </c>
      <c r="B919" s="11" t="s">
        <v>84</v>
      </c>
      <c r="C919" s="11" t="s">
        <v>78</v>
      </c>
      <c r="D919" s="11" t="s">
        <v>1746</v>
      </c>
      <c r="E919" s="11">
        <v>14.273700699963181</v>
      </c>
    </row>
    <row r="920" spans="1:5" ht="24.75">
      <c r="A920" s="11" t="s">
        <v>114</v>
      </c>
      <c r="B920" s="11" t="s">
        <v>84</v>
      </c>
      <c r="C920" s="11" t="s">
        <v>78</v>
      </c>
      <c r="D920" s="11" t="s">
        <v>1747</v>
      </c>
      <c r="E920" s="11">
        <v>0.51452271548052386</v>
      </c>
    </row>
    <row r="921" spans="1:5" ht="24.75">
      <c r="A921" s="11" t="s">
        <v>114</v>
      </c>
      <c r="B921" s="11" t="s">
        <v>84</v>
      </c>
      <c r="C921" s="11" t="s">
        <v>78</v>
      </c>
      <c r="D921" s="11" t="s">
        <v>1748</v>
      </c>
      <c r="E921" s="11">
        <v>1.5435000664563874</v>
      </c>
    </row>
    <row r="922" spans="1:5" ht="24.75">
      <c r="A922" s="11" t="s">
        <v>114</v>
      </c>
      <c r="B922" s="11" t="s">
        <v>84</v>
      </c>
      <c r="C922" s="11" t="s">
        <v>78</v>
      </c>
      <c r="D922" s="11" t="s">
        <v>1749</v>
      </c>
      <c r="E922" s="11">
        <v>0.51452271548052397</v>
      </c>
    </row>
    <row r="923" spans="1:5" ht="24.75">
      <c r="A923" s="11" t="s">
        <v>114</v>
      </c>
      <c r="B923" s="11" t="s">
        <v>84</v>
      </c>
      <c r="C923" s="11" t="s">
        <v>78</v>
      </c>
      <c r="D923" s="11" t="s">
        <v>1750</v>
      </c>
      <c r="E923" s="11">
        <v>13.904800598680691</v>
      </c>
    </row>
    <row r="924" spans="1:5" ht="24.75">
      <c r="A924" s="11" t="s">
        <v>114</v>
      </c>
      <c r="B924" s="11" t="s">
        <v>84</v>
      </c>
      <c r="C924" s="11" t="s">
        <v>78</v>
      </c>
      <c r="D924" s="11" t="s">
        <v>1751</v>
      </c>
      <c r="E924" s="11">
        <v>14.273700699963177</v>
      </c>
    </row>
    <row r="925" spans="1:5" ht="24.75">
      <c r="A925" s="11" t="s">
        <v>114</v>
      </c>
      <c r="B925" s="11" t="s">
        <v>84</v>
      </c>
      <c r="C925" s="11" t="s">
        <v>78</v>
      </c>
      <c r="D925" s="11" t="s">
        <v>1752</v>
      </c>
      <c r="E925" s="11">
        <v>0.51447732882367925</v>
      </c>
    </row>
    <row r="926" spans="1:5" ht="24.75">
      <c r="A926" s="11" t="s">
        <v>114</v>
      </c>
      <c r="B926" s="11" t="s">
        <v>84</v>
      </c>
      <c r="C926" s="11" t="s">
        <v>78</v>
      </c>
      <c r="D926" s="11" t="s">
        <v>1753</v>
      </c>
      <c r="E926" s="11">
        <v>1.5435000664563885</v>
      </c>
    </row>
    <row r="927" spans="1:5" ht="24.75">
      <c r="A927" s="11" t="s">
        <v>114</v>
      </c>
      <c r="B927" s="11" t="s">
        <v>84</v>
      </c>
      <c r="C927" s="11" t="s">
        <v>78</v>
      </c>
      <c r="D927" s="11" t="s">
        <v>1754</v>
      </c>
      <c r="E927" s="11">
        <v>0.51447732882367925</v>
      </c>
    </row>
    <row r="928" spans="1:5" ht="24.75">
      <c r="A928" s="11" t="s">
        <v>114</v>
      </c>
      <c r="B928" s="11" t="s">
        <v>84</v>
      </c>
      <c r="C928" s="11" t="s">
        <v>78</v>
      </c>
      <c r="D928" s="11" t="s">
        <v>1755</v>
      </c>
      <c r="E928" s="11">
        <v>13.904800598680687</v>
      </c>
    </row>
    <row r="929" spans="1:5" ht="24.75">
      <c r="A929" s="11" t="s">
        <v>114</v>
      </c>
      <c r="B929" s="11" t="s">
        <v>84</v>
      </c>
      <c r="C929" s="11" t="s">
        <v>78</v>
      </c>
      <c r="D929" s="11" t="s">
        <v>1756</v>
      </c>
      <c r="E929" s="11">
        <v>14.284201212815239</v>
      </c>
    </row>
    <row r="930" spans="1:5" ht="24.75">
      <c r="A930" s="11" t="s">
        <v>114</v>
      </c>
      <c r="B930" s="11" t="s">
        <v>84</v>
      </c>
      <c r="C930" s="11" t="s">
        <v>78</v>
      </c>
      <c r="D930" s="11" t="s">
        <v>1757</v>
      </c>
      <c r="E930" s="11">
        <v>0.51452271548052386</v>
      </c>
    </row>
    <row r="931" spans="1:5" ht="24.75">
      <c r="A931" s="11" t="s">
        <v>114</v>
      </c>
      <c r="B931" s="11" t="s">
        <v>84</v>
      </c>
      <c r="C931" s="11" t="s">
        <v>78</v>
      </c>
      <c r="D931" s="11" t="s">
        <v>1758</v>
      </c>
      <c r="E931" s="11">
        <v>1.5435000664563874</v>
      </c>
    </row>
    <row r="932" spans="1:5" ht="24.75">
      <c r="A932" s="11" t="s">
        <v>114</v>
      </c>
      <c r="B932" s="11" t="s">
        <v>84</v>
      </c>
      <c r="C932" s="11" t="s">
        <v>78</v>
      </c>
      <c r="D932" s="11" t="s">
        <v>1759</v>
      </c>
      <c r="E932" s="11">
        <v>0.51452271548052397</v>
      </c>
    </row>
    <row r="933" spans="1:5" ht="24.75">
      <c r="A933" s="11" t="s">
        <v>114</v>
      </c>
      <c r="B933" s="11" t="s">
        <v>84</v>
      </c>
      <c r="C933" s="11" t="s">
        <v>78</v>
      </c>
      <c r="D933" s="11" t="s">
        <v>1760</v>
      </c>
      <c r="E933" s="11">
        <v>13.304550591035525</v>
      </c>
    </row>
    <row r="934" spans="1:5" ht="24.75">
      <c r="A934" s="11" t="s">
        <v>114</v>
      </c>
      <c r="B934" s="11" t="s">
        <v>84</v>
      </c>
      <c r="C934" s="11" t="s">
        <v>78</v>
      </c>
      <c r="D934" s="11" t="s">
        <v>1761</v>
      </c>
      <c r="E934" s="11">
        <v>14.28420121281524</v>
      </c>
    </row>
    <row r="935" spans="1:5" ht="24.75">
      <c r="A935" s="11" t="s">
        <v>114</v>
      </c>
      <c r="B935" s="11" t="s">
        <v>84</v>
      </c>
      <c r="C935" s="11" t="s">
        <v>78</v>
      </c>
      <c r="D935" s="11" t="s">
        <v>1762</v>
      </c>
      <c r="E935" s="11">
        <v>0.51447732882367936</v>
      </c>
    </row>
    <row r="936" spans="1:5" ht="24.75">
      <c r="A936" s="11" t="s">
        <v>114</v>
      </c>
      <c r="B936" s="11" t="s">
        <v>84</v>
      </c>
      <c r="C936" s="11" t="s">
        <v>78</v>
      </c>
      <c r="D936" s="11" t="s">
        <v>1763</v>
      </c>
      <c r="E936" s="11">
        <v>1.5435000664563885</v>
      </c>
    </row>
    <row r="937" spans="1:5" ht="24.75">
      <c r="A937" s="11" t="s">
        <v>114</v>
      </c>
      <c r="B937" s="11" t="s">
        <v>84</v>
      </c>
      <c r="C937" s="11" t="s">
        <v>78</v>
      </c>
      <c r="D937" s="11" t="s">
        <v>1764</v>
      </c>
      <c r="E937" s="11">
        <v>0.51447732882367925</v>
      </c>
    </row>
    <row r="938" spans="1:5" ht="24.75">
      <c r="A938" s="11" t="s">
        <v>114</v>
      </c>
      <c r="B938" s="11" t="s">
        <v>84</v>
      </c>
      <c r="C938" s="11" t="s">
        <v>78</v>
      </c>
      <c r="D938" s="11" t="s">
        <v>1765</v>
      </c>
      <c r="E938" s="11">
        <v>13.304550591035525</v>
      </c>
    </row>
    <row r="939" spans="1:5" ht="24.75">
      <c r="A939" s="11" t="s">
        <v>114</v>
      </c>
      <c r="B939" s="11" t="s">
        <v>84</v>
      </c>
      <c r="C939" s="11" t="s">
        <v>78</v>
      </c>
      <c r="D939" s="11" t="s">
        <v>1766</v>
      </c>
      <c r="E939" s="11">
        <v>1.6735232516903062</v>
      </c>
    </row>
    <row r="940" spans="1:5" ht="24.75">
      <c r="A940" s="11" t="s">
        <v>114</v>
      </c>
      <c r="B940" s="11" t="s">
        <v>84</v>
      </c>
      <c r="C940" s="11" t="s">
        <v>78</v>
      </c>
      <c r="D940" s="11" t="s">
        <v>1767</v>
      </c>
      <c r="E940" s="11">
        <v>0.63175047800043338</v>
      </c>
    </row>
    <row r="941" spans="1:5" ht="24.75">
      <c r="A941" s="11" t="s">
        <v>114</v>
      </c>
      <c r="B941" s="11" t="s">
        <v>84</v>
      </c>
      <c r="C941" s="11" t="s">
        <v>78</v>
      </c>
      <c r="D941" s="11" t="s">
        <v>1768</v>
      </c>
      <c r="E941" s="11">
        <v>0.49349961753909</v>
      </c>
    </row>
    <row r="942" spans="1:5" ht="24.75">
      <c r="A942" s="11" t="s">
        <v>114</v>
      </c>
      <c r="B942" s="11" t="s">
        <v>84</v>
      </c>
      <c r="C942" s="11" t="s">
        <v>78</v>
      </c>
      <c r="D942" s="11" t="s">
        <v>1769</v>
      </c>
      <c r="E942" s="11">
        <v>1.673522551913232</v>
      </c>
    </row>
    <row r="943" spans="1:5" ht="24.75">
      <c r="A943" s="11" t="s">
        <v>114</v>
      </c>
      <c r="B943" s="11" t="s">
        <v>84</v>
      </c>
      <c r="C943" s="11" t="s">
        <v>78</v>
      </c>
      <c r="D943" s="11" t="s">
        <v>1770</v>
      </c>
      <c r="E943" s="11">
        <v>0.5320004266145405</v>
      </c>
    </row>
    <row r="944" spans="1:5" ht="24.75">
      <c r="A944" s="11" t="s">
        <v>114</v>
      </c>
      <c r="B944" s="11" t="s">
        <v>84</v>
      </c>
      <c r="C944" s="11" t="s">
        <v>78</v>
      </c>
      <c r="D944" s="11" t="s">
        <v>1771</v>
      </c>
      <c r="E944" s="11">
        <v>1.543500066456593</v>
      </c>
    </row>
    <row r="945" spans="1:5" ht="24.75">
      <c r="A945" s="11" t="s">
        <v>114</v>
      </c>
      <c r="B945" s="11" t="s">
        <v>84</v>
      </c>
      <c r="C945" s="11" t="s">
        <v>78</v>
      </c>
      <c r="D945" s="11" t="s">
        <v>1772</v>
      </c>
      <c r="E945" s="11">
        <v>0.39724956630413083</v>
      </c>
    </row>
    <row r="946" spans="1:5" ht="24.75">
      <c r="A946" s="11" t="s">
        <v>114</v>
      </c>
      <c r="B946" s="11" t="s">
        <v>84</v>
      </c>
      <c r="C946" s="11" t="s">
        <v>78</v>
      </c>
      <c r="D946" s="11" t="s">
        <v>1773</v>
      </c>
      <c r="E946" s="11">
        <v>0.63175047800043338</v>
      </c>
    </row>
    <row r="947" spans="1:5" ht="24.75">
      <c r="A947" s="11" t="s">
        <v>114</v>
      </c>
      <c r="B947" s="11" t="s">
        <v>84</v>
      </c>
      <c r="C947" s="11" t="s">
        <v>78</v>
      </c>
      <c r="D947" s="11" t="s">
        <v>1774</v>
      </c>
      <c r="E947" s="11">
        <v>8.4297776696218225</v>
      </c>
    </row>
    <row r="948" spans="1:5" ht="24.75">
      <c r="A948" s="11" t="s">
        <v>114</v>
      </c>
      <c r="B948" s="11" t="s">
        <v>84</v>
      </c>
      <c r="C948" s="11" t="s">
        <v>78</v>
      </c>
      <c r="D948" s="11" t="s">
        <v>1775</v>
      </c>
      <c r="E948" s="11">
        <v>8.443777670224593</v>
      </c>
    </row>
    <row r="949" spans="1:5" ht="24.75">
      <c r="A949" s="11" t="s">
        <v>114</v>
      </c>
      <c r="B949" s="11" t="s">
        <v>84</v>
      </c>
      <c r="C949" s="11" t="s">
        <v>78</v>
      </c>
      <c r="D949" s="11" t="s">
        <v>1776</v>
      </c>
      <c r="E949" s="11">
        <v>0.38324956570137025</v>
      </c>
    </row>
    <row r="950" spans="1:5" ht="24.75">
      <c r="A950" s="11" t="s">
        <v>114</v>
      </c>
      <c r="B950" s="11" t="s">
        <v>84</v>
      </c>
      <c r="C950" s="11" t="s">
        <v>78</v>
      </c>
      <c r="D950" s="11" t="s">
        <v>1777</v>
      </c>
      <c r="E950" s="11">
        <v>0.64575047860312762</v>
      </c>
    </row>
    <row r="951" spans="1:5" ht="24.75">
      <c r="A951" s="11" t="s">
        <v>114</v>
      </c>
      <c r="B951" s="11" t="s">
        <v>84</v>
      </c>
      <c r="C951" s="11" t="s">
        <v>78</v>
      </c>
      <c r="D951" s="11" t="s">
        <v>1778</v>
      </c>
      <c r="E951" s="11">
        <v>1.5295000658536162</v>
      </c>
    </row>
    <row r="952" spans="1:5" ht="24.75">
      <c r="A952" s="11" t="s">
        <v>114</v>
      </c>
      <c r="B952" s="11" t="s">
        <v>84</v>
      </c>
      <c r="C952" s="11" t="s">
        <v>78</v>
      </c>
      <c r="D952" s="11" t="s">
        <v>1779</v>
      </c>
      <c r="E952" s="11">
        <v>1.543500066456593</v>
      </c>
    </row>
    <row r="953" spans="1:5" ht="24.75">
      <c r="A953" s="11" t="s">
        <v>114</v>
      </c>
      <c r="B953" s="11" t="s">
        <v>84</v>
      </c>
      <c r="C953" s="11" t="s">
        <v>78</v>
      </c>
      <c r="D953" s="11" t="s">
        <v>1780</v>
      </c>
      <c r="E953" s="11">
        <v>0.41124956690700509</v>
      </c>
    </row>
    <row r="954" spans="1:5" ht="24.75">
      <c r="A954" s="11" t="s">
        <v>114</v>
      </c>
      <c r="B954" s="11" t="s">
        <v>84</v>
      </c>
      <c r="C954" s="11" t="s">
        <v>78</v>
      </c>
      <c r="D954" s="11" t="s">
        <v>1781</v>
      </c>
      <c r="E954" s="11">
        <v>0.39724956630414887</v>
      </c>
    </row>
    <row r="955" spans="1:5" ht="24.75">
      <c r="A955" s="11" t="s">
        <v>114</v>
      </c>
      <c r="B955" s="11" t="s">
        <v>84</v>
      </c>
      <c r="C955" s="11" t="s">
        <v>78</v>
      </c>
      <c r="D955" s="11" t="s">
        <v>1782</v>
      </c>
      <c r="E955" s="11">
        <v>0.64575047860320445</v>
      </c>
    </row>
    <row r="956" spans="1:5" ht="24.75">
      <c r="A956" s="11" t="s">
        <v>114</v>
      </c>
      <c r="B956" s="11" t="s">
        <v>84</v>
      </c>
      <c r="C956" s="11" t="s">
        <v>78</v>
      </c>
      <c r="D956" s="11" t="s">
        <v>1783</v>
      </c>
      <c r="E956" s="11">
        <v>10.311450443966031</v>
      </c>
    </row>
    <row r="957" spans="1:5" ht="24.75">
      <c r="A957" s="11" t="s">
        <v>114</v>
      </c>
      <c r="B957" s="11" t="s">
        <v>84</v>
      </c>
      <c r="C957" s="11" t="s">
        <v>78</v>
      </c>
      <c r="D957" s="11" t="s">
        <v>1784</v>
      </c>
      <c r="E957" s="11">
        <v>10.311450443965835</v>
      </c>
    </row>
    <row r="958" spans="1:5" ht="24.75">
      <c r="A958" s="11" t="s">
        <v>114</v>
      </c>
      <c r="B958" s="11" t="s">
        <v>84</v>
      </c>
      <c r="C958" s="11" t="s">
        <v>78</v>
      </c>
      <c r="D958" s="11" t="s">
        <v>1785</v>
      </c>
      <c r="E958" s="11">
        <v>0.63700047822657568</v>
      </c>
    </row>
    <row r="959" spans="1:5" ht="24.75">
      <c r="A959" s="11" t="s">
        <v>114</v>
      </c>
      <c r="B959" s="11" t="s">
        <v>84</v>
      </c>
      <c r="C959" s="11" t="s">
        <v>78</v>
      </c>
      <c r="D959" s="11" t="s">
        <v>1786</v>
      </c>
      <c r="E959" s="11">
        <v>0.4061016137915115</v>
      </c>
    </row>
    <row r="960" spans="1:5" ht="24.75">
      <c r="A960" s="11" t="s">
        <v>114</v>
      </c>
      <c r="B960" s="11" t="s">
        <v>84</v>
      </c>
      <c r="C960" s="11" t="s">
        <v>78</v>
      </c>
      <c r="D960" s="11" t="s">
        <v>1787</v>
      </c>
      <c r="E960" s="11">
        <v>2.2890000985546921</v>
      </c>
    </row>
    <row r="961" spans="1:5" ht="24.75">
      <c r="A961" s="11" t="s">
        <v>114</v>
      </c>
      <c r="B961" s="11" t="s">
        <v>84</v>
      </c>
      <c r="C961" s="11" t="s">
        <v>78</v>
      </c>
      <c r="D961" s="11" t="s">
        <v>1788</v>
      </c>
      <c r="E961" s="11">
        <v>0.40249956652964869</v>
      </c>
    </row>
    <row r="962" spans="1:5" ht="24.75">
      <c r="A962" s="11" t="s">
        <v>114</v>
      </c>
      <c r="B962" s="11" t="s">
        <v>84</v>
      </c>
      <c r="C962" s="11" t="s">
        <v>78</v>
      </c>
      <c r="D962" s="11" t="s">
        <v>1789</v>
      </c>
      <c r="E962" s="11">
        <v>0.44099982489644968</v>
      </c>
    </row>
    <row r="963" spans="1:5" ht="24.75">
      <c r="A963" s="11" t="s">
        <v>114</v>
      </c>
      <c r="B963" s="11" t="s">
        <v>84</v>
      </c>
      <c r="C963" s="11" t="s">
        <v>78</v>
      </c>
      <c r="D963" s="11" t="s">
        <v>1790</v>
      </c>
      <c r="E963" s="11">
        <v>0.63700047822666084</v>
      </c>
    </row>
    <row r="964" spans="1:5" ht="24.75">
      <c r="A964" s="11" t="s">
        <v>114</v>
      </c>
      <c r="B964" s="11" t="s">
        <v>84</v>
      </c>
      <c r="C964" s="11" t="s">
        <v>78</v>
      </c>
      <c r="D964" s="11" t="s">
        <v>1791</v>
      </c>
      <c r="E964" s="11">
        <v>0.41649956713235542</v>
      </c>
    </row>
    <row r="965" spans="1:5" ht="24.75">
      <c r="A965" s="11" t="s">
        <v>114</v>
      </c>
      <c r="B965" s="11" t="s">
        <v>84</v>
      </c>
      <c r="C965" s="11" t="s">
        <v>78</v>
      </c>
      <c r="D965" s="11" t="s">
        <v>1792</v>
      </c>
      <c r="E965" s="11">
        <v>10.305500443709626</v>
      </c>
    </row>
    <row r="966" spans="1:5" ht="24.75">
      <c r="A966" s="11" t="s">
        <v>114</v>
      </c>
      <c r="B966" s="11" t="s">
        <v>84</v>
      </c>
      <c r="C966" s="11" t="s">
        <v>78</v>
      </c>
      <c r="D966" s="11" t="s">
        <v>1793</v>
      </c>
      <c r="E966" s="11">
        <v>10.30550044370962</v>
      </c>
    </row>
    <row r="967" spans="1:5" ht="24.75">
      <c r="A967" s="11" t="s">
        <v>114</v>
      </c>
      <c r="B967" s="11" t="s">
        <v>84</v>
      </c>
      <c r="C967" s="11" t="s">
        <v>78</v>
      </c>
      <c r="D967" s="11" t="s">
        <v>1794</v>
      </c>
      <c r="E967" s="11">
        <v>0.631750478000349</v>
      </c>
    </row>
    <row r="968" spans="1:5" ht="24.75">
      <c r="A968" s="11" t="s">
        <v>114</v>
      </c>
      <c r="B968" s="11" t="s">
        <v>84</v>
      </c>
      <c r="C968" s="11" t="s">
        <v>78</v>
      </c>
      <c r="D968" s="11" t="s">
        <v>1795</v>
      </c>
      <c r="E968" s="11">
        <v>1.5295000658536164</v>
      </c>
    </row>
    <row r="969" spans="1:5" ht="24.75">
      <c r="A969" s="11" t="s">
        <v>114</v>
      </c>
      <c r="B969" s="11" t="s">
        <v>84</v>
      </c>
      <c r="C969" s="11" t="s">
        <v>78</v>
      </c>
      <c r="D969" s="11" t="s">
        <v>1796</v>
      </c>
      <c r="E969" s="11">
        <v>1.5435000664565934</v>
      </c>
    </row>
    <row r="970" spans="1:5" ht="24.75">
      <c r="A970" s="11" t="s">
        <v>114</v>
      </c>
      <c r="B970" s="11" t="s">
        <v>84</v>
      </c>
      <c r="C970" s="11" t="s">
        <v>78</v>
      </c>
      <c r="D970" s="11" t="s">
        <v>1797</v>
      </c>
      <c r="E970" s="11">
        <v>0.39724956630422659</v>
      </c>
    </row>
    <row r="971" spans="1:5" ht="24.75">
      <c r="A971" s="11" t="s">
        <v>114</v>
      </c>
      <c r="B971" s="11" t="s">
        <v>84</v>
      </c>
      <c r="C971" s="11" t="s">
        <v>78</v>
      </c>
      <c r="D971" s="11" t="s">
        <v>1798</v>
      </c>
      <c r="E971" s="11">
        <v>0.39724956630424268</v>
      </c>
    </row>
    <row r="972" spans="1:5" ht="24.75">
      <c r="A972" s="11" t="s">
        <v>114</v>
      </c>
      <c r="B972" s="11" t="s">
        <v>84</v>
      </c>
      <c r="C972" s="11" t="s">
        <v>78</v>
      </c>
      <c r="D972" s="11" t="s">
        <v>1799</v>
      </c>
      <c r="E972" s="11">
        <v>0.64575047860312251</v>
      </c>
    </row>
    <row r="973" spans="1:5" ht="24.75">
      <c r="A973" s="11" t="s">
        <v>114</v>
      </c>
      <c r="B973" s="11" t="s">
        <v>84</v>
      </c>
      <c r="C973" s="11" t="s">
        <v>78</v>
      </c>
      <c r="D973" s="11" t="s">
        <v>1800</v>
      </c>
      <c r="E973" s="11">
        <v>0.6457504786030378</v>
      </c>
    </row>
    <row r="974" spans="1:5" ht="24.75">
      <c r="A974" s="11" t="s">
        <v>114</v>
      </c>
      <c r="B974" s="11" t="s">
        <v>84</v>
      </c>
      <c r="C974" s="11" t="s">
        <v>78</v>
      </c>
      <c r="D974" s="11" t="s">
        <v>1801</v>
      </c>
      <c r="E974" s="11">
        <v>1.5295000658536162</v>
      </c>
    </row>
    <row r="975" spans="1:5" ht="24.75">
      <c r="A975" s="11" t="s">
        <v>114</v>
      </c>
      <c r="B975" s="11" t="s">
        <v>84</v>
      </c>
      <c r="C975" s="11" t="s">
        <v>78</v>
      </c>
      <c r="D975" s="11" t="s">
        <v>1802</v>
      </c>
      <c r="E975" s="11">
        <v>1.543500066456593</v>
      </c>
    </row>
    <row r="976" spans="1:5" ht="24.75">
      <c r="A976" s="11" t="s">
        <v>114</v>
      </c>
      <c r="B976" s="11" t="s">
        <v>84</v>
      </c>
      <c r="C976" s="11" t="s">
        <v>78</v>
      </c>
      <c r="D976" s="11" t="s">
        <v>1803</v>
      </c>
      <c r="E976" s="11">
        <v>0.41124956690709519</v>
      </c>
    </row>
    <row r="977" spans="1:5" ht="24.75">
      <c r="A977" s="11" t="s">
        <v>114</v>
      </c>
      <c r="B977" s="11" t="s">
        <v>84</v>
      </c>
      <c r="C977" s="11" t="s">
        <v>78</v>
      </c>
      <c r="D977" s="11" t="s">
        <v>1804</v>
      </c>
      <c r="E977" s="11">
        <v>0.39724956630433267</v>
      </c>
    </row>
    <row r="978" spans="1:5" ht="24.75">
      <c r="A978" s="11" t="s">
        <v>114</v>
      </c>
      <c r="B978" s="11" t="s">
        <v>84</v>
      </c>
      <c r="C978" s="11" t="s">
        <v>78</v>
      </c>
      <c r="D978" s="11" t="s">
        <v>1805</v>
      </c>
      <c r="E978" s="11">
        <v>0.64575047860303203</v>
      </c>
    </row>
    <row r="979" spans="1:5" ht="24.75">
      <c r="A979" s="11" t="s">
        <v>114</v>
      </c>
      <c r="B979" s="11" t="s">
        <v>84</v>
      </c>
      <c r="C979" s="11" t="s">
        <v>78</v>
      </c>
      <c r="D979" s="11" t="s">
        <v>1806</v>
      </c>
      <c r="E979" s="11">
        <v>0.638750478301644</v>
      </c>
    </row>
    <row r="980" spans="1:5" ht="24.75">
      <c r="A980" s="11" t="s">
        <v>114</v>
      </c>
      <c r="B980" s="11" t="s">
        <v>84</v>
      </c>
      <c r="C980" s="11" t="s">
        <v>78</v>
      </c>
      <c r="D980" s="11" t="s">
        <v>1807</v>
      </c>
      <c r="E980" s="11">
        <v>1.543500066456593</v>
      </c>
    </row>
    <row r="981" spans="1:5" ht="24.75">
      <c r="A981" s="11" t="s">
        <v>114</v>
      </c>
      <c r="B981" s="11" t="s">
        <v>84</v>
      </c>
      <c r="C981" s="11" t="s">
        <v>78</v>
      </c>
      <c r="D981" s="11" t="s">
        <v>1808</v>
      </c>
      <c r="E981" s="11">
        <v>0.41124956690708858</v>
      </c>
    </row>
    <row r="982" spans="1:5" ht="24.75">
      <c r="A982" s="11" t="s">
        <v>114</v>
      </c>
      <c r="B982" s="11" t="s">
        <v>84</v>
      </c>
      <c r="C982" s="11" t="s">
        <v>78</v>
      </c>
      <c r="D982" s="11" t="s">
        <v>1809</v>
      </c>
      <c r="E982" s="11">
        <v>0.63875047830164311</v>
      </c>
    </row>
    <row r="983" spans="1:5" ht="24.75">
      <c r="A983" s="11" t="s">
        <v>114</v>
      </c>
      <c r="B983" s="11" t="s">
        <v>84</v>
      </c>
      <c r="C983" s="11" t="s">
        <v>78</v>
      </c>
      <c r="D983" s="11" t="s">
        <v>1810</v>
      </c>
      <c r="E983" s="11">
        <v>0.39724956630432801</v>
      </c>
    </row>
    <row r="984" spans="1:5" ht="24.75">
      <c r="A984" s="11" t="s">
        <v>114</v>
      </c>
      <c r="B984" s="11" t="s">
        <v>84</v>
      </c>
      <c r="C984" s="11" t="s">
        <v>78</v>
      </c>
      <c r="D984" s="11" t="s">
        <v>1811</v>
      </c>
      <c r="E984" s="11">
        <v>0.64575047860294765</v>
      </c>
    </row>
    <row r="985" spans="1:5" ht="24.75">
      <c r="A985" s="11" t="s">
        <v>114</v>
      </c>
      <c r="B985" s="11" t="s">
        <v>84</v>
      </c>
      <c r="C985" s="11" t="s">
        <v>78</v>
      </c>
      <c r="D985" s="11" t="s">
        <v>1812</v>
      </c>
      <c r="E985" s="11">
        <v>0.72409349521513777</v>
      </c>
    </row>
    <row r="986" spans="1:5" ht="24.75">
      <c r="A986" s="11" t="s">
        <v>114</v>
      </c>
      <c r="B986" s="11" t="s">
        <v>84</v>
      </c>
      <c r="C986" s="11" t="s">
        <v>78</v>
      </c>
      <c r="D986" s="11" t="s">
        <v>1813</v>
      </c>
      <c r="E986" s="11">
        <v>0.81940657124143967</v>
      </c>
    </row>
    <row r="987" spans="1:5" ht="24.75">
      <c r="A987" s="11" t="s">
        <v>114</v>
      </c>
      <c r="B987" s="11" t="s">
        <v>84</v>
      </c>
      <c r="C987" s="11" t="s">
        <v>78</v>
      </c>
      <c r="D987" s="11" t="s">
        <v>1814</v>
      </c>
      <c r="E987" s="11">
        <v>1.543500066456593</v>
      </c>
    </row>
    <row r="988" spans="1:5" ht="24.75">
      <c r="A988" s="11" t="s">
        <v>114</v>
      </c>
      <c r="B988" s="11" t="s">
        <v>84</v>
      </c>
      <c r="C988" s="11" t="s">
        <v>78</v>
      </c>
      <c r="D988" s="11" t="s">
        <v>1815</v>
      </c>
      <c r="E988" s="11">
        <v>0.41124956690718517</v>
      </c>
    </row>
    <row r="989" spans="1:5" ht="24.75">
      <c r="A989" s="11" t="s">
        <v>114</v>
      </c>
      <c r="B989" s="11" t="s">
        <v>84</v>
      </c>
      <c r="C989" s="11" t="s">
        <v>78</v>
      </c>
      <c r="D989" s="11" t="s">
        <v>1816</v>
      </c>
      <c r="E989" s="11">
        <v>0.63175047800017092</v>
      </c>
    </row>
    <row r="990" spans="1:5" ht="24.75">
      <c r="A990" s="11" t="s">
        <v>114</v>
      </c>
      <c r="B990" s="11" t="s">
        <v>84</v>
      </c>
      <c r="C990" s="11" t="s">
        <v>78</v>
      </c>
      <c r="D990" s="11" t="s">
        <v>1817</v>
      </c>
      <c r="E990" s="11">
        <v>0.39724956630442271</v>
      </c>
    </row>
    <row r="991" spans="1:5" ht="24.75">
      <c r="A991" s="11" t="s">
        <v>114</v>
      </c>
      <c r="B991" s="11" t="s">
        <v>84</v>
      </c>
      <c r="C991" s="11" t="s">
        <v>78</v>
      </c>
      <c r="D991" s="11" t="s">
        <v>1818</v>
      </c>
      <c r="E991" s="11">
        <v>8.3075001667766486</v>
      </c>
    </row>
    <row r="992" spans="1:5" ht="24.75">
      <c r="A992" s="11" t="s">
        <v>114</v>
      </c>
      <c r="B992" s="11" t="s">
        <v>84</v>
      </c>
      <c r="C992" s="11" t="s">
        <v>78</v>
      </c>
      <c r="D992" s="11" t="s">
        <v>1819</v>
      </c>
      <c r="E992" s="11">
        <v>8.7957503787064848</v>
      </c>
    </row>
    <row r="993" spans="1:5" ht="24.75">
      <c r="A993" s="11" t="s">
        <v>114</v>
      </c>
      <c r="B993" s="11" t="s">
        <v>84</v>
      </c>
      <c r="C993" s="11" t="s">
        <v>78</v>
      </c>
      <c r="D993" s="11" t="s">
        <v>1820</v>
      </c>
      <c r="E993" s="11">
        <v>1.543500066456593</v>
      </c>
    </row>
    <row r="994" spans="1:5" ht="24.75">
      <c r="A994" s="11" t="s">
        <v>114</v>
      </c>
      <c r="B994" s="11" t="s">
        <v>84</v>
      </c>
      <c r="C994" s="11" t="s">
        <v>78</v>
      </c>
      <c r="D994" s="11" t="s">
        <v>1821</v>
      </c>
      <c r="E994" s="11">
        <v>0.41124956690699849</v>
      </c>
    </row>
    <row r="995" spans="1:5" ht="24.75">
      <c r="A995" s="11" t="s">
        <v>114</v>
      </c>
      <c r="B995" s="11" t="s">
        <v>84</v>
      </c>
      <c r="C995" s="11" t="s">
        <v>78</v>
      </c>
      <c r="D995" s="11" t="s">
        <v>1822</v>
      </c>
      <c r="E995" s="11">
        <v>0.39724956630423797</v>
      </c>
    </row>
    <row r="996" spans="1:5" ht="24.75">
      <c r="A996" s="11" t="s">
        <v>114</v>
      </c>
      <c r="B996" s="11" t="s">
        <v>84</v>
      </c>
      <c r="C996" s="11" t="s">
        <v>78</v>
      </c>
      <c r="D996" s="11" t="s">
        <v>1823</v>
      </c>
      <c r="E996" s="11">
        <v>8.5052509827072829</v>
      </c>
    </row>
    <row r="997" spans="1:5" ht="24.75">
      <c r="A997" s="11" t="s">
        <v>114</v>
      </c>
      <c r="B997" s="11" t="s">
        <v>84</v>
      </c>
      <c r="C997" s="11" t="s">
        <v>78</v>
      </c>
      <c r="D997" s="11" t="s">
        <v>1824</v>
      </c>
      <c r="E997" s="11">
        <v>8.9445003851109437</v>
      </c>
    </row>
    <row r="998" spans="1:5" ht="24.75">
      <c r="A998" s="11" t="s">
        <v>114</v>
      </c>
      <c r="B998" s="11" t="s">
        <v>84</v>
      </c>
      <c r="C998" s="11" t="s">
        <v>78</v>
      </c>
      <c r="D998" s="11" t="s">
        <v>1825</v>
      </c>
      <c r="E998" s="11">
        <v>10.522500453053009</v>
      </c>
    </row>
    <row r="999" spans="1:5" ht="24.75">
      <c r="A999" s="11" t="s">
        <v>114</v>
      </c>
      <c r="B999" s="11" t="s">
        <v>84</v>
      </c>
      <c r="C999" s="11" t="s">
        <v>78</v>
      </c>
      <c r="D999" s="11" t="s">
        <v>1826</v>
      </c>
      <c r="E999" s="11">
        <v>10.522500453052814</v>
      </c>
    </row>
    <row r="1000" spans="1:5" ht="24.75">
      <c r="A1000" s="11" t="s">
        <v>114</v>
      </c>
      <c r="B1000" s="11" t="s">
        <v>84</v>
      </c>
      <c r="C1000" s="11" t="s">
        <v>78</v>
      </c>
      <c r="D1000" s="11" t="s">
        <v>1827</v>
      </c>
      <c r="E1000" s="11">
        <v>8.5845003696109519</v>
      </c>
    </row>
    <row r="1001" spans="1:5" ht="24.75">
      <c r="A1001" s="11" t="s">
        <v>114</v>
      </c>
      <c r="B1001" s="11" t="s">
        <v>84</v>
      </c>
      <c r="C1001" s="11" t="s">
        <v>78</v>
      </c>
      <c r="D1001" s="11" t="s">
        <v>1828</v>
      </c>
      <c r="E1001" s="11">
        <v>8.5845003696109359</v>
      </c>
    </row>
    <row r="1002" spans="1:5" ht="24.75">
      <c r="A1002" s="11" t="s">
        <v>114</v>
      </c>
      <c r="B1002" s="11" t="s">
        <v>84</v>
      </c>
      <c r="C1002" s="11" t="s">
        <v>78</v>
      </c>
      <c r="D1002" s="11" t="s">
        <v>1829</v>
      </c>
      <c r="E1002" s="11">
        <v>10.526000860094577</v>
      </c>
    </row>
    <row r="1003" spans="1:5" ht="24.75">
      <c r="A1003" s="11" t="s">
        <v>114</v>
      </c>
      <c r="B1003" s="11" t="s">
        <v>84</v>
      </c>
      <c r="C1003" s="11" t="s">
        <v>78</v>
      </c>
      <c r="D1003" s="11" t="s">
        <v>1830</v>
      </c>
      <c r="E1003" s="11">
        <v>10.543500648048555</v>
      </c>
    </row>
    <row r="1004" spans="1:5" ht="24.75">
      <c r="A1004" s="11" t="s">
        <v>114</v>
      </c>
      <c r="B1004" s="11" t="s">
        <v>84</v>
      </c>
      <c r="C1004" s="11" t="s">
        <v>78</v>
      </c>
      <c r="D1004" s="11" t="s">
        <v>1831</v>
      </c>
      <c r="E1004" s="11">
        <v>1.673500541232537</v>
      </c>
    </row>
    <row r="1005" spans="1:5" ht="24.75">
      <c r="A1005" s="11" t="s">
        <v>114</v>
      </c>
      <c r="B1005" s="11" t="s">
        <v>84</v>
      </c>
      <c r="C1005" s="11" t="s">
        <v>78</v>
      </c>
      <c r="D1005" s="11" t="s">
        <v>1832</v>
      </c>
      <c r="E1005" s="11">
        <v>0.31674956283727934</v>
      </c>
    </row>
    <row r="1006" spans="1:5" ht="24.75">
      <c r="A1006" s="11" t="s">
        <v>114</v>
      </c>
      <c r="B1006" s="11" t="s">
        <v>84</v>
      </c>
      <c r="C1006" s="11" t="s">
        <v>78</v>
      </c>
      <c r="D1006" s="11" t="s">
        <v>1833</v>
      </c>
      <c r="E1006" s="11">
        <v>0.75428983089601342</v>
      </c>
    </row>
    <row r="1007" spans="1:5" ht="24.75">
      <c r="A1007" s="11" t="s">
        <v>114</v>
      </c>
      <c r="B1007" s="11" t="s">
        <v>84</v>
      </c>
      <c r="C1007" s="11" t="s">
        <v>78</v>
      </c>
      <c r="D1007" s="11" t="s">
        <v>1834</v>
      </c>
      <c r="E1007" s="11">
        <v>1.6735005583617903</v>
      </c>
    </row>
    <row r="1008" spans="1:5" ht="24.75">
      <c r="A1008" s="11" t="s">
        <v>114</v>
      </c>
      <c r="B1008" s="11" t="s">
        <v>84</v>
      </c>
      <c r="C1008" s="11" t="s">
        <v>78</v>
      </c>
      <c r="D1008" s="11" t="s">
        <v>1835</v>
      </c>
      <c r="E1008" s="11">
        <v>0.78921023556056435</v>
      </c>
    </row>
    <row r="1009" spans="1:5" ht="24.75">
      <c r="A1009" s="11" t="s">
        <v>114</v>
      </c>
      <c r="B1009" s="11" t="s">
        <v>84</v>
      </c>
      <c r="C1009" s="11" t="s">
        <v>78</v>
      </c>
      <c r="D1009" s="11" t="s">
        <v>1836</v>
      </c>
      <c r="E1009" s="11">
        <v>0.50752231147048532</v>
      </c>
    </row>
    <row r="1010" spans="1:5" ht="24.75">
      <c r="A1010" s="11" t="s">
        <v>114</v>
      </c>
      <c r="B1010" s="11" t="s">
        <v>84</v>
      </c>
      <c r="C1010" s="11" t="s">
        <v>78</v>
      </c>
      <c r="D1010" s="11" t="s">
        <v>1837</v>
      </c>
      <c r="E1010" s="11">
        <v>0.71225048146729142</v>
      </c>
    </row>
    <row r="1011" spans="1:5" ht="24.75">
      <c r="A1011" s="11" t="s">
        <v>114</v>
      </c>
      <c r="B1011" s="11" t="s">
        <v>84</v>
      </c>
      <c r="C1011" s="11" t="s">
        <v>78</v>
      </c>
      <c r="D1011" s="11" t="s">
        <v>1838</v>
      </c>
      <c r="E1011" s="11">
        <v>0.31674956283727934</v>
      </c>
    </row>
    <row r="1012" spans="1:5" ht="24.75">
      <c r="A1012" s="11" t="s">
        <v>114</v>
      </c>
      <c r="B1012" s="11" t="s">
        <v>84</v>
      </c>
      <c r="C1012" s="11" t="s">
        <v>78</v>
      </c>
      <c r="D1012" s="11" t="s">
        <v>1839</v>
      </c>
      <c r="E1012" s="11">
        <v>8.4298003629502816</v>
      </c>
    </row>
    <row r="1013" spans="1:5" ht="24.75">
      <c r="A1013" s="11" t="s">
        <v>114</v>
      </c>
      <c r="B1013" s="11" t="s">
        <v>84</v>
      </c>
      <c r="C1013" s="11" t="s">
        <v>78</v>
      </c>
      <c r="D1013" s="11" t="s">
        <v>1840</v>
      </c>
      <c r="E1013" s="11">
        <v>8.4438003635530574</v>
      </c>
    </row>
    <row r="1014" spans="1:5" ht="24.75">
      <c r="A1014" s="11" t="s">
        <v>114</v>
      </c>
      <c r="B1014" s="11" t="s">
        <v>84</v>
      </c>
      <c r="C1014" s="11" t="s">
        <v>78</v>
      </c>
      <c r="D1014" s="11" t="s">
        <v>1841</v>
      </c>
      <c r="E1014" s="11">
        <v>0.69825048086452712</v>
      </c>
    </row>
    <row r="1015" spans="1:5" ht="24.75">
      <c r="A1015" s="11" t="s">
        <v>114</v>
      </c>
      <c r="B1015" s="11" t="s">
        <v>84</v>
      </c>
      <c r="C1015" s="11" t="s">
        <v>78</v>
      </c>
      <c r="D1015" s="11" t="s">
        <v>1842</v>
      </c>
      <c r="E1015" s="11">
        <v>0.33074956343997935</v>
      </c>
    </row>
    <row r="1016" spans="1:5" ht="24.75">
      <c r="A1016" s="11" t="s">
        <v>114</v>
      </c>
      <c r="B1016" s="11" t="s">
        <v>84</v>
      </c>
      <c r="C1016" s="11" t="s">
        <v>78</v>
      </c>
      <c r="D1016" s="11" t="s">
        <v>1843</v>
      </c>
      <c r="E1016" s="11">
        <v>1.5295000658536277</v>
      </c>
    </row>
    <row r="1017" spans="1:5" ht="24.75">
      <c r="A1017" s="11" t="s">
        <v>114</v>
      </c>
      <c r="B1017" s="11" t="s">
        <v>84</v>
      </c>
      <c r="C1017" s="11" t="s">
        <v>78</v>
      </c>
      <c r="D1017" s="11" t="s">
        <v>1844</v>
      </c>
      <c r="E1017" s="11">
        <v>1.5435000664566043</v>
      </c>
    </row>
    <row r="1018" spans="1:5" ht="24.75">
      <c r="A1018" s="11" t="s">
        <v>114</v>
      </c>
      <c r="B1018" s="11" t="s">
        <v>84</v>
      </c>
      <c r="C1018" s="11" t="s">
        <v>78</v>
      </c>
      <c r="D1018" s="11" t="s">
        <v>1845</v>
      </c>
      <c r="E1018" s="11">
        <v>0.72625048207016207</v>
      </c>
    </row>
    <row r="1019" spans="1:5" ht="24.75">
      <c r="A1019" s="11" t="s">
        <v>114</v>
      </c>
      <c r="B1019" s="11" t="s">
        <v>84</v>
      </c>
      <c r="C1019" s="11" t="s">
        <v>78</v>
      </c>
      <c r="D1019" s="11" t="s">
        <v>1846</v>
      </c>
      <c r="E1019" s="11">
        <v>0.71225048146730663</v>
      </c>
    </row>
    <row r="1020" spans="1:5" ht="24.75">
      <c r="A1020" s="11" t="s">
        <v>114</v>
      </c>
      <c r="B1020" s="11" t="s">
        <v>84</v>
      </c>
      <c r="C1020" s="11" t="s">
        <v>78</v>
      </c>
      <c r="D1020" s="11" t="s">
        <v>1847</v>
      </c>
      <c r="E1020" s="11">
        <v>0.33074956344005518</v>
      </c>
    </row>
    <row r="1021" spans="1:5" ht="24.75">
      <c r="A1021" s="11" t="s">
        <v>114</v>
      </c>
      <c r="B1021" s="11" t="s">
        <v>84</v>
      </c>
      <c r="C1021" s="11" t="s">
        <v>78</v>
      </c>
      <c r="D1021" s="11" t="s">
        <v>1848</v>
      </c>
      <c r="E1021" s="11">
        <v>10.311450443966002</v>
      </c>
    </row>
    <row r="1022" spans="1:5" ht="24.75">
      <c r="A1022" s="11" t="s">
        <v>114</v>
      </c>
      <c r="B1022" s="11" t="s">
        <v>84</v>
      </c>
      <c r="C1022" s="11" t="s">
        <v>78</v>
      </c>
      <c r="D1022" s="11" t="s">
        <v>1849</v>
      </c>
      <c r="E1022" s="11">
        <v>10.311450443965818</v>
      </c>
    </row>
    <row r="1023" spans="1:5" ht="24.75">
      <c r="A1023" s="11" t="s">
        <v>114</v>
      </c>
      <c r="B1023" s="11" t="s">
        <v>84</v>
      </c>
      <c r="C1023" s="11" t="s">
        <v>78</v>
      </c>
      <c r="D1023" s="11" t="s">
        <v>1850</v>
      </c>
      <c r="E1023" s="11">
        <v>0.71750048169252134</v>
      </c>
    </row>
    <row r="1024" spans="1:5" ht="24.75">
      <c r="A1024" s="11" t="s">
        <v>114</v>
      </c>
      <c r="B1024" s="11" t="s">
        <v>84</v>
      </c>
      <c r="C1024" s="11" t="s">
        <v>78</v>
      </c>
      <c r="D1024" s="11" t="s">
        <v>1851</v>
      </c>
      <c r="E1024" s="11">
        <v>0.42360140174574873</v>
      </c>
    </row>
    <row r="1025" spans="1:5" ht="24.75">
      <c r="A1025" s="11" t="s">
        <v>114</v>
      </c>
      <c r="B1025" s="11" t="s">
        <v>84</v>
      </c>
      <c r="C1025" s="11" t="s">
        <v>78</v>
      </c>
      <c r="D1025" s="11" t="s">
        <v>1852</v>
      </c>
      <c r="E1025" s="11">
        <v>2.2890000985546695</v>
      </c>
    </row>
    <row r="1026" spans="1:5" ht="24.75">
      <c r="A1026" s="11" t="s">
        <v>114</v>
      </c>
      <c r="B1026" s="11" t="s">
        <v>84</v>
      </c>
      <c r="C1026" s="11" t="s">
        <v>78</v>
      </c>
      <c r="D1026" s="11" t="s">
        <v>1853</v>
      </c>
      <c r="E1026" s="11">
        <v>0.32199956306374855</v>
      </c>
    </row>
    <row r="1027" spans="1:5" ht="24.75">
      <c r="A1027" s="11" t="s">
        <v>114</v>
      </c>
      <c r="B1027" s="11" t="s">
        <v>84</v>
      </c>
      <c r="C1027" s="11" t="s">
        <v>78</v>
      </c>
      <c r="D1027" s="11" t="s">
        <v>1854</v>
      </c>
      <c r="E1027" s="11">
        <v>0.42350003694270499</v>
      </c>
    </row>
    <row r="1028" spans="1:5" ht="24.75">
      <c r="A1028" s="11" t="s">
        <v>114</v>
      </c>
      <c r="B1028" s="11" t="s">
        <v>84</v>
      </c>
      <c r="C1028" s="11" t="s">
        <v>78</v>
      </c>
      <c r="D1028" s="11" t="s">
        <v>1855</v>
      </c>
      <c r="E1028" s="11">
        <v>0.7630075844888965</v>
      </c>
    </row>
    <row r="1029" spans="1:5" ht="24.75">
      <c r="A1029" s="11" t="s">
        <v>114</v>
      </c>
      <c r="B1029" s="11" t="s">
        <v>84</v>
      </c>
      <c r="C1029" s="11" t="s">
        <v>78</v>
      </c>
      <c r="D1029" s="11" t="s">
        <v>1856</v>
      </c>
      <c r="E1029" s="11">
        <v>0.78049248196738552</v>
      </c>
    </row>
    <row r="1030" spans="1:5" ht="24.75">
      <c r="A1030" s="11" t="s">
        <v>114</v>
      </c>
      <c r="B1030" s="11" t="s">
        <v>84</v>
      </c>
      <c r="C1030" s="11" t="s">
        <v>78</v>
      </c>
      <c r="D1030" s="11" t="s">
        <v>1857</v>
      </c>
      <c r="E1030" s="11">
        <v>15.11917326949607</v>
      </c>
    </row>
    <row r="1031" spans="1:5" ht="24.75">
      <c r="A1031" s="11" t="s">
        <v>114</v>
      </c>
      <c r="B1031" s="11" t="s">
        <v>84</v>
      </c>
      <c r="C1031" s="11" t="s">
        <v>78</v>
      </c>
      <c r="D1031" s="11" t="s">
        <v>1858</v>
      </c>
      <c r="E1031" s="11">
        <v>14.534577921864845</v>
      </c>
    </row>
    <row r="1032" spans="1:5" ht="24.75">
      <c r="A1032" s="11" t="s">
        <v>114</v>
      </c>
      <c r="B1032" s="11" t="s">
        <v>84</v>
      </c>
      <c r="C1032" s="11" t="s">
        <v>78</v>
      </c>
      <c r="D1032" s="11" t="s">
        <v>1859</v>
      </c>
      <c r="E1032" s="11">
        <v>15.136933111613667</v>
      </c>
    </row>
    <row r="1033" spans="1:5" ht="24.75">
      <c r="A1033" s="11" t="s">
        <v>114</v>
      </c>
      <c r="B1033" s="11" t="s">
        <v>84</v>
      </c>
      <c r="C1033" s="11" t="s">
        <v>78</v>
      </c>
      <c r="D1033" s="11" t="s">
        <v>1860</v>
      </c>
      <c r="E1033" s="11">
        <v>14.530818080350018</v>
      </c>
    </row>
    <row r="1034" spans="1:5" ht="24.75">
      <c r="A1034" s="11" t="s">
        <v>114</v>
      </c>
      <c r="B1034" s="11" t="s">
        <v>84</v>
      </c>
      <c r="C1034" s="11" t="s">
        <v>78</v>
      </c>
      <c r="D1034" s="11" t="s">
        <v>1861</v>
      </c>
      <c r="E1034" s="11">
        <v>0.53197773328604236</v>
      </c>
    </row>
    <row r="1035" spans="1:5" ht="24.75">
      <c r="A1035" s="11" t="s">
        <v>114</v>
      </c>
      <c r="B1035" s="11" t="s">
        <v>84</v>
      </c>
      <c r="C1035" s="11" t="s">
        <v>78</v>
      </c>
      <c r="D1035" s="11" t="s">
        <v>1862</v>
      </c>
      <c r="E1035" s="11">
        <v>15.792700978164618</v>
      </c>
    </row>
    <row r="1036" spans="1:5" ht="24.75">
      <c r="A1036" s="11" t="s">
        <v>114</v>
      </c>
      <c r="B1036" s="11" t="s">
        <v>84</v>
      </c>
      <c r="C1036" s="11" t="s">
        <v>78</v>
      </c>
      <c r="D1036" s="11" t="s">
        <v>1863</v>
      </c>
      <c r="E1036" s="11">
        <v>13.904800598680692</v>
      </c>
    </row>
    <row r="1037" spans="1:5" ht="24.75">
      <c r="A1037" s="11" t="s">
        <v>114</v>
      </c>
      <c r="B1037" s="11" t="s">
        <v>84</v>
      </c>
      <c r="C1037" s="11" t="s">
        <v>78</v>
      </c>
      <c r="D1037" s="11" t="s">
        <v>1864</v>
      </c>
      <c r="E1037" s="11">
        <v>15.562575968256436</v>
      </c>
    </row>
    <row r="1038" spans="1:5" ht="24.75">
      <c r="A1038" s="11" t="s">
        <v>114</v>
      </c>
      <c r="B1038" s="11" t="s">
        <v>84</v>
      </c>
      <c r="C1038" s="11" t="s">
        <v>78</v>
      </c>
      <c r="D1038" s="11" t="s">
        <v>1865</v>
      </c>
      <c r="E1038" s="11">
        <v>14.13492560858888</v>
      </c>
    </row>
    <row r="1039" spans="1:5" ht="24.75">
      <c r="A1039" s="11" t="s">
        <v>114</v>
      </c>
      <c r="B1039" s="11" t="s">
        <v>84</v>
      </c>
      <c r="C1039" s="11" t="s">
        <v>78</v>
      </c>
      <c r="D1039" s="11" t="s">
        <v>1866</v>
      </c>
      <c r="E1039" s="11">
        <v>0.48852615645295111</v>
      </c>
    </row>
    <row r="1040" spans="1:5" ht="24.75">
      <c r="A1040" s="11" t="s">
        <v>114</v>
      </c>
      <c r="B1040" s="11" t="s">
        <v>84</v>
      </c>
      <c r="C1040" s="11" t="s">
        <v>78</v>
      </c>
      <c r="D1040" s="11" t="s">
        <v>1867</v>
      </c>
      <c r="E1040" s="11">
        <v>0.99813070052111019</v>
      </c>
    </row>
    <row r="1041" spans="1:5" ht="24.75">
      <c r="A1041" s="11" t="s">
        <v>114</v>
      </c>
      <c r="B1041" s="11" t="s">
        <v>84</v>
      </c>
      <c r="C1041" s="11" t="s">
        <v>78</v>
      </c>
      <c r="D1041" s="11" t="s">
        <v>1868</v>
      </c>
      <c r="E1041" s="11">
        <v>2.1577502637035244</v>
      </c>
    </row>
    <row r="1042" spans="1:5" ht="24.75">
      <c r="A1042" s="11" t="s">
        <v>114</v>
      </c>
      <c r="B1042" s="11" t="s">
        <v>84</v>
      </c>
      <c r="C1042" s="11" t="s">
        <v>78</v>
      </c>
      <c r="D1042" s="11" t="s">
        <v>1869</v>
      </c>
      <c r="E1042" s="11">
        <v>1.5330000660048204</v>
      </c>
    </row>
    <row r="1043" spans="1:5" ht="24.75">
      <c r="A1043" s="11" t="s">
        <v>114</v>
      </c>
      <c r="B1043" s="11" t="s">
        <v>84</v>
      </c>
      <c r="C1043" s="11" t="s">
        <v>78</v>
      </c>
      <c r="D1043" s="11" t="s">
        <v>1870</v>
      </c>
      <c r="E1043" s="11">
        <v>0.32311935636636996</v>
      </c>
    </row>
    <row r="1044" spans="1:5" ht="24.75">
      <c r="A1044" s="11" t="s">
        <v>114</v>
      </c>
      <c r="B1044" s="11" t="s">
        <v>84</v>
      </c>
      <c r="C1044" s="11" t="s">
        <v>78</v>
      </c>
      <c r="D1044" s="11" t="s">
        <v>1871</v>
      </c>
      <c r="E1044" s="11">
        <v>0.29511935516126947</v>
      </c>
    </row>
    <row r="1045" spans="1:5" ht="24.75">
      <c r="A1045" s="11" t="s">
        <v>114</v>
      </c>
      <c r="B1045" s="11" t="s">
        <v>84</v>
      </c>
      <c r="C1045" s="11" t="s">
        <v>78</v>
      </c>
      <c r="D1045" s="11" t="s">
        <v>1872</v>
      </c>
      <c r="E1045" s="11">
        <v>0.98413069991772972</v>
      </c>
    </row>
    <row r="1046" spans="1:5" ht="24.75">
      <c r="A1046" s="11" t="s">
        <v>114</v>
      </c>
      <c r="B1046" s="11" t="s">
        <v>84</v>
      </c>
      <c r="C1046" s="11" t="s">
        <v>78</v>
      </c>
      <c r="D1046" s="11" t="s">
        <v>1873</v>
      </c>
      <c r="E1046" s="11">
        <v>0.71576302929512703</v>
      </c>
    </row>
    <row r="1047" spans="1:5" ht="24.75">
      <c r="A1047" s="11" t="s">
        <v>114</v>
      </c>
      <c r="B1047" s="11" t="s">
        <v>84</v>
      </c>
      <c r="C1047" s="11" t="s">
        <v>78</v>
      </c>
      <c r="D1047" s="11" t="s">
        <v>1874</v>
      </c>
      <c r="E1047" s="11">
        <v>0.51274012311901718</v>
      </c>
    </row>
    <row r="1048" spans="1:5" ht="24.75">
      <c r="A1048" s="11" t="s">
        <v>114</v>
      </c>
      <c r="B1048" s="11" t="s">
        <v>84</v>
      </c>
      <c r="C1048" s="11" t="s">
        <v>78</v>
      </c>
      <c r="D1048" s="11" t="s">
        <v>1875</v>
      </c>
      <c r="E1048" s="11">
        <v>1.5330000660047838</v>
      </c>
    </row>
    <row r="1049" spans="1:5" ht="24.75">
      <c r="A1049" s="11" t="s">
        <v>114</v>
      </c>
      <c r="B1049" s="11" t="s">
        <v>84</v>
      </c>
      <c r="C1049" s="11" t="s">
        <v>78</v>
      </c>
      <c r="D1049" s="11" t="s">
        <v>1876</v>
      </c>
      <c r="E1049" s="11">
        <v>0.32373701546141614</v>
      </c>
    </row>
    <row r="1050" spans="1:5" ht="24.75">
      <c r="A1050" s="11" t="s">
        <v>114</v>
      </c>
      <c r="B1050" s="11" t="s">
        <v>84</v>
      </c>
      <c r="C1050" s="11" t="s">
        <v>78</v>
      </c>
      <c r="D1050" s="11" t="s">
        <v>1877</v>
      </c>
      <c r="E1050" s="11">
        <v>0.32373701546036121</v>
      </c>
    </row>
    <row r="1051" spans="1:5" ht="24.75">
      <c r="A1051" s="11" t="s">
        <v>114</v>
      </c>
      <c r="B1051" s="11" t="s">
        <v>84</v>
      </c>
      <c r="C1051" s="11" t="s">
        <v>78</v>
      </c>
      <c r="D1051" s="11" t="s">
        <v>1878</v>
      </c>
      <c r="E1051" s="11">
        <v>0.72976302989868114</v>
      </c>
    </row>
    <row r="1052" spans="1:5" ht="24.75">
      <c r="A1052" s="11" t="s">
        <v>114</v>
      </c>
      <c r="B1052" s="11" t="s">
        <v>84</v>
      </c>
      <c r="C1052" s="11" t="s">
        <v>78</v>
      </c>
      <c r="D1052" s="11" t="s">
        <v>1879</v>
      </c>
      <c r="E1052" s="11">
        <v>17.691755001290396</v>
      </c>
    </row>
    <row r="1053" spans="1:5" ht="24.75">
      <c r="A1053" s="11" t="s">
        <v>114</v>
      </c>
      <c r="B1053" s="11" t="s">
        <v>84</v>
      </c>
      <c r="C1053" s="11" t="s">
        <v>78</v>
      </c>
      <c r="D1053" s="11" t="s">
        <v>1880</v>
      </c>
      <c r="E1053" s="11">
        <v>17.053004802988838</v>
      </c>
    </row>
    <row r="1054" spans="1:5" ht="24.75">
      <c r="A1054" s="11" t="s">
        <v>114</v>
      </c>
      <c r="B1054" s="11" t="s">
        <v>84</v>
      </c>
      <c r="C1054" s="11" t="s">
        <v>78</v>
      </c>
      <c r="D1054" s="11" t="s">
        <v>1881</v>
      </c>
      <c r="E1054" s="11">
        <v>7.7697104782858215</v>
      </c>
    </row>
    <row r="1055" spans="1:5" ht="24.75">
      <c r="A1055" s="11" t="s">
        <v>114</v>
      </c>
      <c r="B1055" s="11" t="s">
        <v>84</v>
      </c>
      <c r="C1055" s="11" t="s">
        <v>78</v>
      </c>
      <c r="D1055" s="11" t="s">
        <v>1882</v>
      </c>
      <c r="E1055" s="11">
        <v>7.7522106903331176</v>
      </c>
    </row>
    <row r="1056" spans="1:5" ht="24.75">
      <c r="A1056" s="11" t="s">
        <v>114</v>
      </c>
      <c r="B1056" s="11" t="s">
        <v>84</v>
      </c>
      <c r="C1056" s="11" t="s">
        <v>78</v>
      </c>
      <c r="D1056" s="11" t="s">
        <v>1883</v>
      </c>
      <c r="E1056" s="11">
        <v>12.105754721706861</v>
      </c>
    </row>
    <row r="1057" spans="1:5" ht="24.75">
      <c r="A1057" s="11" t="s">
        <v>114</v>
      </c>
      <c r="B1057" s="11" t="s">
        <v>84</v>
      </c>
      <c r="C1057" s="11" t="s">
        <v>78</v>
      </c>
      <c r="D1057" s="11" t="s">
        <v>1884</v>
      </c>
      <c r="E1057" s="11">
        <v>12.105753423827045</v>
      </c>
    </row>
    <row r="1058" spans="1:5" ht="24.75">
      <c r="A1058" s="11" t="s">
        <v>114</v>
      </c>
      <c r="B1058" s="11" t="s">
        <v>84</v>
      </c>
      <c r="C1058" s="11" t="s">
        <v>78</v>
      </c>
      <c r="D1058" s="11" t="s">
        <v>1885</v>
      </c>
      <c r="E1058" s="11">
        <v>0.77159203531153997</v>
      </c>
    </row>
    <row r="1059" spans="1:5" ht="24.75">
      <c r="A1059" s="11" t="s">
        <v>114</v>
      </c>
      <c r="B1059" s="11" t="s">
        <v>84</v>
      </c>
      <c r="C1059" s="11" t="s">
        <v>78</v>
      </c>
      <c r="D1059" s="11" t="s">
        <v>1886</v>
      </c>
      <c r="E1059" s="11">
        <v>0.64990486880908704</v>
      </c>
    </row>
    <row r="1060" spans="1:5" ht="24.75">
      <c r="A1060" s="11" t="s">
        <v>114</v>
      </c>
      <c r="B1060" s="11" t="s">
        <v>84</v>
      </c>
      <c r="C1060" s="11" t="s">
        <v>78</v>
      </c>
      <c r="D1060" s="11" t="s">
        <v>1887</v>
      </c>
      <c r="E1060" s="11">
        <v>1.5330000660041576</v>
      </c>
    </row>
    <row r="1061" spans="1:5" ht="24.75">
      <c r="A1061" s="11" t="s">
        <v>114</v>
      </c>
      <c r="B1061" s="11" t="s">
        <v>84</v>
      </c>
      <c r="C1061" s="11" t="s">
        <v>78</v>
      </c>
      <c r="D1061" s="11" t="s">
        <v>1888</v>
      </c>
      <c r="E1061" s="11">
        <v>0.78590803174898383</v>
      </c>
    </row>
    <row r="1062" spans="1:5" ht="24.75">
      <c r="A1062" s="11" t="s">
        <v>114</v>
      </c>
      <c r="B1062" s="11" t="s">
        <v>84</v>
      </c>
      <c r="C1062" s="11" t="s">
        <v>78</v>
      </c>
      <c r="D1062" s="11" t="s">
        <v>1889</v>
      </c>
      <c r="E1062" s="11">
        <v>0.38410954382577051</v>
      </c>
    </row>
    <row r="1063" spans="1:5" ht="24.75">
      <c r="A1063" s="11" t="s">
        <v>114</v>
      </c>
      <c r="B1063" s="11" t="s">
        <v>84</v>
      </c>
      <c r="C1063" s="11" t="s">
        <v>78</v>
      </c>
      <c r="D1063" s="11" t="s">
        <v>1890</v>
      </c>
      <c r="E1063" s="11">
        <v>0.64139050032908218</v>
      </c>
    </row>
    <row r="1064" spans="1:5" ht="24.75">
      <c r="A1064" s="11" t="s">
        <v>114</v>
      </c>
      <c r="B1064" s="11" t="s">
        <v>84</v>
      </c>
      <c r="C1064" s="11" t="s">
        <v>78</v>
      </c>
      <c r="D1064" s="11" t="s">
        <v>1891</v>
      </c>
      <c r="E1064" s="11">
        <v>0.3510951742894306</v>
      </c>
    </row>
    <row r="1065" spans="1:5" ht="24.75">
      <c r="A1065" s="11" t="s">
        <v>114</v>
      </c>
      <c r="B1065" s="11" t="s">
        <v>84</v>
      </c>
      <c r="C1065" s="11" t="s">
        <v>78</v>
      </c>
      <c r="D1065" s="11" t="s">
        <v>1892</v>
      </c>
      <c r="E1065" s="11">
        <v>0.52673916009938615</v>
      </c>
    </row>
    <row r="1066" spans="1:5" ht="24.75">
      <c r="A1066" s="11" t="s">
        <v>114</v>
      </c>
      <c r="B1066" s="11" t="s">
        <v>84</v>
      </c>
      <c r="C1066" s="11" t="s">
        <v>78</v>
      </c>
      <c r="D1066" s="11" t="s">
        <v>1893</v>
      </c>
      <c r="E1066" s="11">
        <v>0.70176387362389991</v>
      </c>
    </row>
    <row r="1067" spans="1:5" ht="24.75">
      <c r="A1067" s="11" t="s">
        <v>114</v>
      </c>
      <c r="B1067" s="11" t="s">
        <v>84</v>
      </c>
      <c r="C1067" s="11" t="s">
        <v>78</v>
      </c>
      <c r="D1067" s="11" t="s">
        <v>1894</v>
      </c>
      <c r="E1067" s="11">
        <v>1.6630223995293902</v>
      </c>
    </row>
    <row r="1068" spans="1:5" ht="24.75">
      <c r="A1068" s="11" t="s">
        <v>114</v>
      </c>
      <c r="B1068" s="11" t="s">
        <v>84</v>
      </c>
      <c r="C1068" s="11" t="s">
        <v>78</v>
      </c>
      <c r="D1068" s="11" t="s">
        <v>1895</v>
      </c>
      <c r="E1068" s="11">
        <v>0.63350056347580497</v>
      </c>
    </row>
    <row r="1069" spans="1:5" ht="24.75">
      <c r="A1069" s="11" t="s">
        <v>114</v>
      </c>
      <c r="B1069" s="11" t="s">
        <v>84</v>
      </c>
      <c r="C1069" s="11" t="s">
        <v>78</v>
      </c>
      <c r="D1069" s="11" t="s">
        <v>1896</v>
      </c>
      <c r="E1069" s="11">
        <v>0.50575002177533634</v>
      </c>
    </row>
    <row r="1070" spans="1:5" ht="24.75">
      <c r="A1070" s="11" t="s">
        <v>114</v>
      </c>
      <c r="B1070" s="11" t="s">
        <v>84</v>
      </c>
      <c r="C1070" s="11" t="s">
        <v>78</v>
      </c>
      <c r="D1070" s="11" t="s">
        <v>1897</v>
      </c>
      <c r="E1070" s="11">
        <v>1.6630223995293827</v>
      </c>
    </row>
    <row r="1071" spans="1:5" ht="24.75">
      <c r="A1071" s="11" t="s">
        <v>114</v>
      </c>
      <c r="B1071" s="11" t="s">
        <v>84</v>
      </c>
      <c r="C1071" s="11" t="s">
        <v>78</v>
      </c>
      <c r="D1071" s="11" t="s">
        <v>1898</v>
      </c>
      <c r="E1071" s="11">
        <v>0.51975002237829415</v>
      </c>
    </row>
    <row r="1072" spans="1:5" ht="24.75">
      <c r="A1072" s="11" t="s">
        <v>114</v>
      </c>
      <c r="B1072" s="11" t="s">
        <v>84</v>
      </c>
      <c r="C1072" s="11" t="s">
        <v>78</v>
      </c>
      <c r="D1072" s="11" t="s">
        <v>1899</v>
      </c>
      <c r="E1072" s="11">
        <v>1.543500066456593</v>
      </c>
    </row>
    <row r="1073" spans="1:5" ht="24.75">
      <c r="A1073" s="11" t="s">
        <v>114</v>
      </c>
      <c r="B1073" s="11" t="s">
        <v>84</v>
      </c>
      <c r="C1073" s="11" t="s">
        <v>78</v>
      </c>
      <c r="D1073" s="11" t="s">
        <v>1900</v>
      </c>
      <c r="E1073" s="11">
        <v>0.39549948082875924</v>
      </c>
    </row>
    <row r="1074" spans="1:5" ht="24.75">
      <c r="A1074" s="11" t="s">
        <v>114</v>
      </c>
      <c r="B1074" s="11" t="s">
        <v>84</v>
      </c>
      <c r="C1074" s="11" t="s">
        <v>78</v>
      </c>
      <c r="D1074" s="11" t="s">
        <v>1901</v>
      </c>
      <c r="E1074" s="11">
        <v>0.63350039267588643</v>
      </c>
    </row>
    <row r="1075" spans="1:5" ht="24.75">
      <c r="A1075" s="11" t="s">
        <v>114</v>
      </c>
      <c r="B1075" s="11" t="s">
        <v>84</v>
      </c>
      <c r="C1075" s="11" t="s">
        <v>78</v>
      </c>
      <c r="D1075" s="11" t="s">
        <v>1902</v>
      </c>
      <c r="E1075" s="11">
        <v>8.4297776696218101</v>
      </c>
    </row>
    <row r="1076" spans="1:5" ht="24.75">
      <c r="A1076" s="11" t="s">
        <v>114</v>
      </c>
      <c r="B1076" s="11" t="s">
        <v>84</v>
      </c>
      <c r="C1076" s="11" t="s">
        <v>78</v>
      </c>
      <c r="D1076" s="11" t="s">
        <v>1903</v>
      </c>
      <c r="E1076" s="11">
        <v>8.4437776702245806</v>
      </c>
    </row>
    <row r="1077" spans="1:5" ht="24.75">
      <c r="A1077" s="11" t="s">
        <v>114</v>
      </c>
      <c r="B1077" s="11" t="s">
        <v>84</v>
      </c>
      <c r="C1077" s="11" t="s">
        <v>78</v>
      </c>
      <c r="D1077" s="11" t="s">
        <v>1904</v>
      </c>
      <c r="E1077" s="11">
        <v>0.3814996510259171</v>
      </c>
    </row>
    <row r="1078" spans="1:5" ht="24.75">
      <c r="A1078" s="11" t="s">
        <v>114</v>
      </c>
      <c r="B1078" s="11" t="s">
        <v>84</v>
      </c>
      <c r="C1078" s="11" t="s">
        <v>78</v>
      </c>
      <c r="D1078" s="11" t="s">
        <v>1905</v>
      </c>
      <c r="E1078" s="11">
        <v>8.4838160138245104</v>
      </c>
    </row>
    <row r="1079" spans="1:5" ht="24.75">
      <c r="A1079" s="11" t="s">
        <v>114</v>
      </c>
      <c r="B1079" s="11" t="s">
        <v>84</v>
      </c>
      <c r="C1079" s="11" t="s">
        <v>78</v>
      </c>
      <c r="D1079" s="11" t="s">
        <v>1906</v>
      </c>
      <c r="E1079" s="11">
        <v>8.4663161865755647</v>
      </c>
    </row>
    <row r="1080" spans="1:5" ht="24.75">
      <c r="A1080" s="11" t="s">
        <v>114</v>
      </c>
      <c r="B1080" s="11" t="s">
        <v>84</v>
      </c>
      <c r="C1080" s="11" t="s">
        <v>78</v>
      </c>
      <c r="D1080" s="11" t="s">
        <v>1907</v>
      </c>
      <c r="E1080" s="11">
        <v>0.72409381256306793</v>
      </c>
    </row>
    <row r="1081" spans="1:5" ht="24.75">
      <c r="A1081" s="11" t="s">
        <v>114</v>
      </c>
      <c r="B1081" s="11" t="s">
        <v>84</v>
      </c>
      <c r="C1081" s="11" t="s">
        <v>78</v>
      </c>
      <c r="D1081" s="11" t="s">
        <v>1908</v>
      </c>
      <c r="E1081" s="11">
        <v>0.41668467903621431</v>
      </c>
    </row>
    <row r="1082" spans="1:5" ht="24.75">
      <c r="A1082" s="11" t="s">
        <v>114</v>
      </c>
      <c r="B1082" s="11" t="s">
        <v>84</v>
      </c>
      <c r="C1082" s="11" t="s">
        <v>78</v>
      </c>
      <c r="D1082" s="11" t="s">
        <v>1909</v>
      </c>
      <c r="E1082" s="11">
        <v>2.3274220029457497</v>
      </c>
    </row>
    <row r="1083" spans="1:5" ht="24.75">
      <c r="A1083" s="11" t="s">
        <v>114</v>
      </c>
      <c r="B1083" s="11" t="s">
        <v>84</v>
      </c>
      <c r="C1083" s="11" t="s">
        <v>78</v>
      </c>
      <c r="D1083" s="11" t="s">
        <v>1910</v>
      </c>
      <c r="E1083" s="11">
        <v>0.30490623283305257</v>
      </c>
    </row>
    <row r="1084" spans="1:5" ht="24.75">
      <c r="A1084" s="11" t="s">
        <v>114</v>
      </c>
      <c r="B1084" s="11" t="s">
        <v>84</v>
      </c>
      <c r="C1084" s="11" t="s">
        <v>78</v>
      </c>
      <c r="D1084" s="11" t="s">
        <v>1911</v>
      </c>
      <c r="E1084" s="11">
        <v>0.45633287391538713</v>
      </c>
    </row>
    <row r="1085" spans="1:5" ht="24.75">
      <c r="A1085" s="11" t="s">
        <v>114</v>
      </c>
      <c r="B1085" s="11" t="s">
        <v>84</v>
      </c>
      <c r="C1085" s="11" t="s">
        <v>78</v>
      </c>
      <c r="D1085" s="11" t="s">
        <v>1912</v>
      </c>
      <c r="E1085" s="11">
        <v>0.75775775506380338</v>
      </c>
    </row>
    <row r="1086" spans="1:5" ht="24.75">
      <c r="A1086" s="11" t="s">
        <v>114</v>
      </c>
      <c r="B1086" s="11" t="s">
        <v>84</v>
      </c>
      <c r="C1086" s="11" t="s">
        <v>78</v>
      </c>
      <c r="D1086" s="11" t="s">
        <v>1913</v>
      </c>
      <c r="E1086" s="11">
        <v>0.77524231094082707</v>
      </c>
    </row>
    <row r="1087" spans="1:5" ht="24.75">
      <c r="A1087" s="11" t="s">
        <v>114</v>
      </c>
      <c r="B1087" s="11" t="s">
        <v>84</v>
      </c>
      <c r="C1087" s="11" t="s">
        <v>78</v>
      </c>
      <c r="D1087" s="11" t="s">
        <v>1914</v>
      </c>
      <c r="E1087" s="11">
        <v>2.1851255141900006</v>
      </c>
    </row>
    <row r="1088" spans="1:5" ht="24.75">
      <c r="A1088" s="11" t="s">
        <v>114</v>
      </c>
      <c r="B1088" s="11" t="s">
        <v>84</v>
      </c>
      <c r="C1088" s="11" t="s">
        <v>78</v>
      </c>
      <c r="D1088" s="11" t="s">
        <v>1915</v>
      </c>
      <c r="E1088" s="11">
        <v>3.4059995706987483</v>
      </c>
    </row>
    <row r="1089" spans="1:5" ht="24.75">
      <c r="A1089" s="11" t="s">
        <v>114</v>
      </c>
      <c r="B1089" s="11" t="s">
        <v>84</v>
      </c>
      <c r="C1089" s="11" t="s">
        <v>78</v>
      </c>
      <c r="D1089" s="11" t="s">
        <v>1916</v>
      </c>
      <c r="E1089" s="11">
        <v>2.901999981542398</v>
      </c>
    </row>
    <row r="1090" spans="1:5" ht="24.75">
      <c r="A1090" s="11" t="s">
        <v>114</v>
      </c>
      <c r="B1090" s="11" t="s">
        <v>84</v>
      </c>
      <c r="C1090" s="11" t="s">
        <v>78</v>
      </c>
      <c r="D1090" s="11" t="s">
        <v>1917</v>
      </c>
      <c r="E1090" s="11">
        <v>7.2350000766041198</v>
      </c>
    </row>
    <row r="1091" spans="1:5" ht="24.75">
      <c r="A1091" s="11" t="s">
        <v>114</v>
      </c>
      <c r="B1091" s="11" t="s">
        <v>84</v>
      </c>
      <c r="C1091" s="11" t="s">
        <v>78</v>
      </c>
      <c r="D1091" s="11" t="s">
        <v>1918</v>
      </c>
      <c r="E1091" s="11">
        <v>6.7169997883672377</v>
      </c>
    </row>
    <row r="1092" spans="1:5" ht="24.75">
      <c r="A1092" s="11" t="s">
        <v>114</v>
      </c>
      <c r="B1092" s="11" t="s">
        <v>84</v>
      </c>
      <c r="C1092" s="11" t="s">
        <v>78</v>
      </c>
      <c r="D1092" s="11" t="s">
        <v>1919</v>
      </c>
      <c r="E1092" s="11">
        <v>14.343825623896556</v>
      </c>
    </row>
    <row r="1093" spans="1:5" ht="24.75">
      <c r="A1093" s="11" t="s">
        <v>114</v>
      </c>
      <c r="B1093" s="11" t="s">
        <v>84</v>
      </c>
      <c r="C1093" s="11" t="s">
        <v>78</v>
      </c>
      <c r="D1093" s="11" t="s">
        <v>1920</v>
      </c>
      <c r="E1093" s="11">
        <v>10.778250944834346</v>
      </c>
    </row>
    <row r="1094" spans="1:5" ht="24.75">
      <c r="A1094" s="11" t="s">
        <v>114</v>
      </c>
      <c r="B1094" s="11" t="s">
        <v>84</v>
      </c>
      <c r="C1094" s="11" t="s">
        <v>78</v>
      </c>
      <c r="D1094" s="11" t="s">
        <v>1921</v>
      </c>
      <c r="E1094" s="11">
        <v>12.48455973964078</v>
      </c>
    </row>
    <row r="1095" spans="1:5" ht="24.75">
      <c r="A1095" s="11" t="s">
        <v>114</v>
      </c>
      <c r="B1095" s="11" t="s">
        <v>84</v>
      </c>
      <c r="C1095" s="11" t="s">
        <v>78</v>
      </c>
      <c r="D1095" s="11" t="s">
        <v>1922</v>
      </c>
      <c r="E1095" s="11">
        <v>12.484559739640778</v>
      </c>
    </row>
    <row r="1096" spans="1:5" ht="24.75">
      <c r="A1096" s="11" t="s">
        <v>114</v>
      </c>
      <c r="B1096" s="11" t="s">
        <v>84</v>
      </c>
      <c r="C1096" s="11" t="s">
        <v>78</v>
      </c>
      <c r="D1096" s="11" t="s">
        <v>1923</v>
      </c>
      <c r="E1096" s="11">
        <v>1.6905003407566883</v>
      </c>
    </row>
    <row r="1097" spans="1:5" ht="24.75">
      <c r="A1097" s="11" t="s">
        <v>114</v>
      </c>
      <c r="B1097" s="11" t="s">
        <v>84</v>
      </c>
      <c r="C1097" s="11" t="s">
        <v>78</v>
      </c>
      <c r="D1097" s="11" t="s">
        <v>1924</v>
      </c>
      <c r="E1097" s="11">
        <v>2.1770005745037433</v>
      </c>
    </row>
    <row r="1098" spans="1:5" ht="24.75">
      <c r="A1098" s="11" t="s">
        <v>114</v>
      </c>
      <c r="B1098" s="11" t="s">
        <v>84</v>
      </c>
      <c r="C1098" s="11" t="s">
        <v>78</v>
      </c>
      <c r="D1098" s="11" t="s">
        <v>1925</v>
      </c>
      <c r="E1098" s="11">
        <v>2.1770005745014744</v>
      </c>
    </row>
    <row r="1099" spans="1:5" ht="24.75">
      <c r="A1099" s="11" t="s">
        <v>114</v>
      </c>
      <c r="B1099" s="11" t="s">
        <v>84</v>
      </c>
      <c r="C1099" s="11" t="s">
        <v>78</v>
      </c>
      <c r="D1099" s="11" t="s">
        <v>1926</v>
      </c>
      <c r="E1099" s="11">
        <v>1.6905003407555546</v>
      </c>
    </row>
    <row r="1100" spans="1:5" ht="24.75">
      <c r="A1100" s="11" t="s">
        <v>114</v>
      </c>
      <c r="B1100" s="11" t="s">
        <v>84</v>
      </c>
      <c r="C1100" s="11" t="s">
        <v>78</v>
      </c>
      <c r="D1100" s="11" t="s">
        <v>1927</v>
      </c>
      <c r="E1100" s="11">
        <v>9.0605267459172865</v>
      </c>
    </row>
    <row r="1101" spans="1:5" ht="24.75">
      <c r="A1101" s="11" t="s">
        <v>114</v>
      </c>
      <c r="B1101" s="11" t="s">
        <v>84</v>
      </c>
      <c r="C1101" s="11" t="s">
        <v>78</v>
      </c>
      <c r="D1101" s="11" t="s">
        <v>1928</v>
      </c>
      <c r="E1101" s="11">
        <v>9.078026533869755</v>
      </c>
    </row>
    <row r="1102" spans="1:5" ht="24.75">
      <c r="A1102" s="11" t="s">
        <v>114</v>
      </c>
      <c r="B1102" s="11" t="s">
        <v>84</v>
      </c>
      <c r="C1102" s="11" t="s">
        <v>78</v>
      </c>
      <c r="D1102" s="11" t="s">
        <v>1929</v>
      </c>
      <c r="E1102" s="11">
        <v>12.739288935925767</v>
      </c>
    </row>
    <row r="1103" spans="1:5" ht="24.75">
      <c r="A1103" s="11" t="s">
        <v>114</v>
      </c>
      <c r="B1103" s="11" t="s">
        <v>84</v>
      </c>
      <c r="C1103" s="11" t="s">
        <v>78</v>
      </c>
      <c r="D1103" s="11" t="s">
        <v>1930</v>
      </c>
      <c r="E1103" s="11">
        <v>12.739288935925041</v>
      </c>
    </row>
    <row r="1104" spans="1:5" ht="24.75">
      <c r="A1104" s="11" t="s">
        <v>114</v>
      </c>
      <c r="B1104" s="11" t="s">
        <v>84</v>
      </c>
      <c r="C1104" s="11" t="s">
        <v>78</v>
      </c>
      <c r="D1104" s="11" t="s">
        <v>1931</v>
      </c>
      <c r="E1104" s="11">
        <v>12.611169794890355</v>
      </c>
    </row>
    <row r="1105" spans="1:5" ht="24.75">
      <c r="A1105" s="11" t="s">
        <v>114</v>
      </c>
      <c r="B1105" s="11" t="s">
        <v>84</v>
      </c>
      <c r="C1105" s="11" t="s">
        <v>78</v>
      </c>
      <c r="D1105" s="11" t="s">
        <v>1932</v>
      </c>
      <c r="E1105" s="11">
        <v>12.593670006937151</v>
      </c>
    </row>
    <row r="1106" spans="1:5" ht="24.75">
      <c r="A1106" s="11" t="s">
        <v>114</v>
      </c>
      <c r="B1106" s="11" t="s">
        <v>84</v>
      </c>
      <c r="C1106" s="11" t="s">
        <v>78</v>
      </c>
      <c r="D1106" s="11" t="s">
        <v>1933</v>
      </c>
      <c r="E1106" s="11">
        <v>7.7997602347818225</v>
      </c>
    </row>
    <row r="1107" spans="1:5" ht="24.75">
      <c r="A1107" s="11" t="s">
        <v>114</v>
      </c>
      <c r="B1107" s="11" t="s">
        <v>84</v>
      </c>
      <c r="C1107" s="11" t="s">
        <v>78</v>
      </c>
      <c r="D1107" s="11" t="s">
        <v>1934</v>
      </c>
      <c r="E1107" s="11">
        <v>7.7822604468275234</v>
      </c>
    </row>
    <row r="1108" spans="1:5" ht="24.75">
      <c r="A1108" s="11" t="s">
        <v>114</v>
      </c>
      <c r="B1108" s="11" t="s">
        <v>84</v>
      </c>
      <c r="C1108" s="11" t="s">
        <v>78</v>
      </c>
      <c r="D1108" s="11" t="s">
        <v>1935</v>
      </c>
      <c r="E1108" s="11">
        <v>3.0973759000024454</v>
      </c>
    </row>
    <row r="1109" spans="1:5" ht="24.75">
      <c r="A1109" s="11" t="s">
        <v>114</v>
      </c>
      <c r="B1109" s="11" t="s">
        <v>84</v>
      </c>
      <c r="C1109" s="11" t="s">
        <v>78</v>
      </c>
      <c r="D1109" s="11" t="s">
        <v>1936</v>
      </c>
      <c r="E1109" s="11">
        <v>0.72409364244428764</v>
      </c>
    </row>
    <row r="1110" spans="1:5" ht="24.75">
      <c r="A1110" s="11" t="s">
        <v>114</v>
      </c>
      <c r="B1110" s="11" t="s">
        <v>84</v>
      </c>
      <c r="C1110" s="11" t="s">
        <v>78</v>
      </c>
      <c r="D1110" s="11" t="s">
        <v>1937</v>
      </c>
      <c r="E1110" s="11">
        <v>0.4166846790362142</v>
      </c>
    </row>
    <row r="1111" spans="1:5" ht="24.75">
      <c r="A1111" s="11" t="s">
        <v>114</v>
      </c>
      <c r="B1111" s="11" t="s">
        <v>84</v>
      </c>
      <c r="C1111" s="11" t="s">
        <v>78</v>
      </c>
      <c r="D1111" s="11" t="s">
        <v>1938</v>
      </c>
      <c r="E1111" s="11">
        <v>2.3274220029457502</v>
      </c>
    </row>
    <row r="1112" spans="1:5" ht="24.75">
      <c r="A1112" s="11" t="s">
        <v>114</v>
      </c>
      <c r="B1112" s="11" t="s">
        <v>84</v>
      </c>
      <c r="C1112" s="11" t="s">
        <v>78</v>
      </c>
      <c r="D1112" s="11" t="s">
        <v>1939</v>
      </c>
      <c r="E1112" s="11">
        <v>0.30490640295201504</v>
      </c>
    </row>
    <row r="1113" spans="1:5" ht="24.75">
      <c r="A1113" s="11" t="s">
        <v>114</v>
      </c>
      <c r="B1113" s="11" t="s">
        <v>84</v>
      </c>
      <c r="C1113" s="11" t="s">
        <v>78</v>
      </c>
      <c r="D1113" s="11" t="s">
        <v>1940</v>
      </c>
      <c r="E1113" s="11">
        <v>0.45633287391538713</v>
      </c>
    </row>
    <row r="1114" spans="1:5" ht="24.75">
      <c r="A1114" s="11" t="s">
        <v>114</v>
      </c>
      <c r="B1114" s="11" t="s">
        <v>84</v>
      </c>
      <c r="C1114" s="11" t="s">
        <v>78</v>
      </c>
      <c r="D1114" s="11" t="s">
        <v>1941</v>
      </c>
      <c r="E1114" s="11">
        <v>0.75775775506380338</v>
      </c>
    </row>
    <row r="1115" spans="1:5" ht="24.75">
      <c r="A1115" s="11" t="s">
        <v>114</v>
      </c>
      <c r="B1115" s="11" t="s">
        <v>84</v>
      </c>
      <c r="C1115" s="11" t="s">
        <v>78</v>
      </c>
      <c r="D1115" s="11" t="s">
        <v>1942</v>
      </c>
      <c r="E1115" s="11">
        <v>0.77524231094082707</v>
      </c>
    </row>
    <row r="1116" spans="1:5" ht="24.75">
      <c r="A1116" s="11" t="s">
        <v>114</v>
      </c>
      <c r="B1116" s="11" t="s">
        <v>84</v>
      </c>
      <c r="C1116" s="11" t="s">
        <v>78</v>
      </c>
      <c r="D1116" s="11" t="s">
        <v>1943</v>
      </c>
      <c r="E1116" s="11">
        <v>0.65395685536314507</v>
      </c>
    </row>
    <row r="1117" spans="1:5" ht="24.75">
      <c r="A1117" s="11" t="s">
        <v>114</v>
      </c>
      <c r="B1117" s="11" t="s">
        <v>84</v>
      </c>
      <c r="C1117" s="11" t="s">
        <v>78</v>
      </c>
      <c r="D1117" s="11" t="s">
        <v>1944</v>
      </c>
      <c r="E1117" s="11">
        <v>1.5190000654015023</v>
      </c>
    </row>
    <row r="1118" spans="1:5" ht="24.75">
      <c r="A1118" s="11" t="s">
        <v>114</v>
      </c>
      <c r="B1118" s="11" t="s">
        <v>84</v>
      </c>
      <c r="C1118" s="11" t="s">
        <v>78</v>
      </c>
      <c r="D1118" s="11" t="s">
        <v>1945</v>
      </c>
      <c r="E1118" s="11">
        <v>1.5330000660045084</v>
      </c>
    </row>
    <row r="1119" spans="1:5" ht="24.75">
      <c r="A1119" s="11" t="s">
        <v>114</v>
      </c>
      <c r="B1119" s="11" t="s">
        <v>84</v>
      </c>
      <c r="C1119" s="11" t="s">
        <v>78</v>
      </c>
      <c r="D1119" s="11" t="s">
        <v>1946</v>
      </c>
      <c r="E1119" s="11">
        <v>0.399543189996522</v>
      </c>
    </row>
    <row r="1120" spans="1:5" ht="24.75">
      <c r="A1120" s="11" t="s">
        <v>114</v>
      </c>
      <c r="B1120" s="11" t="s">
        <v>84</v>
      </c>
      <c r="C1120" s="11" t="s">
        <v>78</v>
      </c>
      <c r="D1120" s="11" t="s">
        <v>1947</v>
      </c>
      <c r="E1120" s="11">
        <v>0.39954318999723537</v>
      </c>
    </row>
    <row r="1121" spans="1:5" ht="24.75">
      <c r="A1121" s="11" t="s">
        <v>114</v>
      </c>
      <c r="B1121" s="11" t="s">
        <v>84</v>
      </c>
      <c r="C1121" s="11" t="s">
        <v>78</v>
      </c>
      <c r="D1121" s="11" t="s">
        <v>1948</v>
      </c>
      <c r="E1121" s="11">
        <v>0.6539568553624221</v>
      </c>
    </row>
    <row r="1122" spans="1:5" ht="24.75">
      <c r="A1122" s="11" t="s">
        <v>114</v>
      </c>
      <c r="B1122" s="11" t="s">
        <v>84</v>
      </c>
      <c r="C1122" s="11" t="s">
        <v>78</v>
      </c>
      <c r="D1122" s="11" t="s">
        <v>1949</v>
      </c>
      <c r="E1122" s="11">
        <v>12.448994816579427</v>
      </c>
    </row>
    <row r="1123" spans="1:5" ht="24.75">
      <c r="A1123" s="11" t="s">
        <v>114</v>
      </c>
      <c r="B1123" s="11" t="s">
        <v>84</v>
      </c>
      <c r="C1123" s="11" t="s">
        <v>78</v>
      </c>
      <c r="D1123" s="11" t="s">
        <v>1950</v>
      </c>
      <c r="E1123" s="11">
        <v>11.543756063845008</v>
      </c>
    </row>
    <row r="1124" spans="1:5" ht="24.75">
      <c r="A1124" s="11" t="s">
        <v>114</v>
      </c>
      <c r="B1124" s="11" t="s">
        <v>84</v>
      </c>
      <c r="C1124" s="11" t="s">
        <v>78</v>
      </c>
      <c r="D1124" s="11" t="s">
        <v>1951</v>
      </c>
      <c r="E1124" s="11">
        <v>0.77042682062338441</v>
      </c>
    </row>
    <row r="1125" spans="1:5" ht="24.75">
      <c r="A1125" s="11" t="s">
        <v>114</v>
      </c>
      <c r="B1125" s="11" t="s">
        <v>84</v>
      </c>
      <c r="C1125" s="11" t="s">
        <v>78</v>
      </c>
      <c r="D1125" s="11" t="s">
        <v>1952</v>
      </c>
      <c r="E1125" s="11">
        <v>1.5190000654014875</v>
      </c>
    </row>
    <row r="1126" spans="1:5" ht="24.75">
      <c r="A1126" s="11" t="s">
        <v>114</v>
      </c>
      <c r="B1126" s="11" t="s">
        <v>84</v>
      </c>
      <c r="C1126" s="11" t="s">
        <v>78</v>
      </c>
      <c r="D1126" s="11" t="s">
        <v>1953</v>
      </c>
      <c r="E1126" s="11">
        <v>1.5330000660044358</v>
      </c>
    </row>
    <row r="1127" spans="1:5" ht="24.75">
      <c r="A1127" s="11" t="s">
        <v>114</v>
      </c>
      <c r="B1127" s="11" t="s">
        <v>84</v>
      </c>
      <c r="C1127" s="11" t="s">
        <v>78</v>
      </c>
      <c r="D1127" s="11" t="s">
        <v>1954</v>
      </c>
      <c r="E1127" s="11">
        <v>0.78707324643616383</v>
      </c>
    </row>
    <row r="1128" spans="1:5" ht="24.75">
      <c r="A1128" s="11" t="s">
        <v>114</v>
      </c>
      <c r="B1128" s="11" t="s">
        <v>84</v>
      </c>
      <c r="C1128" s="11" t="s">
        <v>78</v>
      </c>
      <c r="D1128" s="11" t="s">
        <v>1955</v>
      </c>
      <c r="E1128" s="11">
        <v>0.77000003315307219</v>
      </c>
    </row>
    <row r="1129" spans="1:5" ht="24.75">
      <c r="A1129" s="11" t="s">
        <v>114</v>
      </c>
      <c r="B1129" s="11" t="s">
        <v>84</v>
      </c>
      <c r="C1129" s="11" t="s">
        <v>78</v>
      </c>
      <c r="D1129" s="11" t="s">
        <v>1956</v>
      </c>
      <c r="E1129" s="11">
        <v>0.7735000333037052</v>
      </c>
    </row>
    <row r="1130" spans="1:5" ht="24.75">
      <c r="A1130" s="11" t="s">
        <v>114</v>
      </c>
      <c r="B1130" s="11" t="s">
        <v>84</v>
      </c>
      <c r="C1130" s="11" t="s">
        <v>78</v>
      </c>
      <c r="D1130" s="11" t="s">
        <v>1957</v>
      </c>
      <c r="E1130" s="11">
        <v>0.71158165652746774</v>
      </c>
    </row>
    <row r="1131" spans="1:5" ht="24.75">
      <c r="A1131" s="11" t="s">
        <v>114</v>
      </c>
      <c r="B1131" s="11" t="s">
        <v>84</v>
      </c>
      <c r="C1131" s="11" t="s">
        <v>78</v>
      </c>
      <c r="D1131" s="11" t="s">
        <v>1958</v>
      </c>
      <c r="E1131" s="11">
        <v>1.5295000658535627</v>
      </c>
    </row>
    <row r="1132" spans="1:5" ht="24.75">
      <c r="A1132" s="11" t="s">
        <v>114</v>
      </c>
      <c r="B1132" s="11" t="s">
        <v>84</v>
      </c>
      <c r="C1132" s="11" t="s">
        <v>78</v>
      </c>
      <c r="D1132" s="11" t="s">
        <v>1959</v>
      </c>
      <c r="E1132" s="11">
        <v>1.5435000664565217</v>
      </c>
    </row>
    <row r="1133" spans="1:5" ht="24.75">
      <c r="A1133" s="11" t="s">
        <v>114</v>
      </c>
      <c r="B1133" s="11" t="s">
        <v>84</v>
      </c>
      <c r="C1133" s="11" t="s">
        <v>78</v>
      </c>
      <c r="D1133" s="11" t="s">
        <v>1960</v>
      </c>
      <c r="E1133" s="11">
        <v>0.34541838898258453</v>
      </c>
    </row>
    <row r="1134" spans="1:5" ht="24.75">
      <c r="A1134" s="11" t="s">
        <v>114</v>
      </c>
      <c r="B1134" s="11" t="s">
        <v>84</v>
      </c>
      <c r="C1134" s="11" t="s">
        <v>78</v>
      </c>
      <c r="D1134" s="11" t="s">
        <v>1961</v>
      </c>
      <c r="E1134" s="11">
        <v>0.31741838777729686</v>
      </c>
    </row>
    <row r="1135" spans="1:5" ht="24.75">
      <c r="A1135" s="11" t="s">
        <v>114</v>
      </c>
      <c r="B1135" s="11" t="s">
        <v>84</v>
      </c>
      <c r="C1135" s="11" t="s">
        <v>78</v>
      </c>
      <c r="D1135" s="11" t="s">
        <v>1962</v>
      </c>
      <c r="E1135" s="11">
        <v>0.70458165622585489</v>
      </c>
    </row>
    <row r="1136" spans="1:5" ht="24.75">
      <c r="A1136" s="11" t="s">
        <v>114</v>
      </c>
      <c r="B1136" s="11" t="s">
        <v>84</v>
      </c>
      <c r="C1136" s="11" t="s">
        <v>78</v>
      </c>
      <c r="D1136" s="11" t="s">
        <v>1963</v>
      </c>
      <c r="E1136" s="11">
        <v>11.885491680427505</v>
      </c>
    </row>
    <row r="1137" spans="1:5" ht="24.75">
      <c r="A1137" s="11" t="s">
        <v>114</v>
      </c>
      <c r="B1137" s="11" t="s">
        <v>84</v>
      </c>
      <c r="C1137" s="11" t="s">
        <v>78</v>
      </c>
      <c r="D1137" s="11" t="s">
        <v>1964</v>
      </c>
      <c r="E1137" s="11">
        <v>11.885491680427283</v>
      </c>
    </row>
    <row r="1138" spans="1:5" ht="24.75">
      <c r="A1138" s="11" t="s">
        <v>114</v>
      </c>
      <c r="B1138" s="11" t="s">
        <v>84</v>
      </c>
      <c r="C1138" s="11" t="s">
        <v>78</v>
      </c>
      <c r="D1138" s="11" t="s">
        <v>1965</v>
      </c>
      <c r="E1138" s="11">
        <v>0.63350056347580685</v>
      </c>
    </row>
    <row r="1139" spans="1:5" ht="24.75">
      <c r="A1139" s="11" t="s">
        <v>114</v>
      </c>
      <c r="B1139" s="11" t="s">
        <v>84</v>
      </c>
      <c r="C1139" s="11" t="s">
        <v>78</v>
      </c>
      <c r="D1139" s="11" t="s">
        <v>1966</v>
      </c>
      <c r="E1139" s="11">
        <v>0.42700001838497453</v>
      </c>
    </row>
    <row r="1140" spans="1:5" ht="24.75">
      <c r="A1140" s="11" t="s">
        <v>114</v>
      </c>
      <c r="B1140" s="11" t="s">
        <v>84</v>
      </c>
      <c r="C1140" s="11" t="s">
        <v>78</v>
      </c>
      <c r="D1140" s="11" t="s">
        <v>1967</v>
      </c>
      <c r="E1140" s="11">
        <v>2.2890000985546921</v>
      </c>
    </row>
    <row r="1141" spans="1:5" ht="24.75">
      <c r="A1141" s="11" t="s">
        <v>114</v>
      </c>
      <c r="B1141" s="11" t="s">
        <v>84</v>
      </c>
      <c r="C1141" s="11" t="s">
        <v>78</v>
      </c>
      <c r="D1141" s="11" t="s">
        <v>1968</v>
      </c>
      <c r="E1141" s="11">
        <v>0.39549948082876879</v>
      </c>
    </row>
    <row r="1142" spans="1:5" ht="24.75">
      <c r="A1142" s="11" t="s">
        <v>114</v>
      </c>
      <c r="B1142" s="11" t="s">
        <v>84</v>
      </c>
      <c r="C1142" s="11" t="s">
        <v>78</v>
      </c>
      <c r="D1142" s="11" t="s">
        <v>1969</v>
      </c>
      <c r="E1142" s="11">
        <v>0.42350023103399431</v>
      </c>
    </row>
    <row r="1143" spans="1:5" ht="24.75">
      <c r="A1143" s="11" t="s">
        <v>114</v>
      </c>
      <c r="B1143" s="11" t="s">
        <v>84</v>
      </c>
      <c r="C1143" s="11" t="s">
        <v>78</v>
      </c>
      <c r="D1143" s="11" t="s">
        <v>1970</v>
      </c>
      <c r="E1143" s="11">
        <v>0.63175030720054426</v>
      </c>
    </row>
    <row r="1144" spans="1:5" ht="24.75">
      <c r="A1144" s="11" t="s">
        <v>114</v>
      </c>
      <c r="B1144" s="11" t="s">
        <v>84</v>
      </c>
      <c r="C1144" s="11" t="s">
        <v>78</v>
      </c>
      <c r="D1144" s="11" t="s">
        <v>1971</v>
      </c>
      <c r="E1144" s="11">
        <v>0.41124973770682327</v>
      </c>
    </row>
    <row r="1145" spans="1:5" ht="24.75">
      <c r="A1145" s="11" t="s">
        <v>114</v>
      </c>
      <c r="B1145" s="11" t="s">
        <v>84</v>
      </c>
      <c r="C1145" s="11" t="s">
        <v>78</v>
      </c>
      <c r="D1145" s="11" t="s">
        <v>1972</v>
      </c>
      <c r="E1145" s="11">
        <v>6.1047128860939166</v>
      </c>
    </row>
    <row r="1146" spans="1:5" ht="24.75">
      <c r="A1146" s="11" t="s">
        <v>114</v>
      </c>
      <c r="B1146" s="11" t="s">
        <v>84</v>
      </c>
      <c r="C1146" s="11" t="s">
        <v>78</v>
      </c>
      <c r="D1146" s="11" t="s">
        <v>1973</v>
      </c>
      <c r="E1146" s="11">
        <v>6.118712925992849</v>
      </c>
    </row>
    <row r="1147" spans="1:5" ht="24.75">
      <c r="A1147" s="11" t="s">
        <v>114</v>
      </c>
      <c r="B1147" s="11" t="s">
        <v>84</v>
      </c>
      <c r="C1147" s="11" t="s">
        <v>78</v>
      </c>
      <c r="D1147" s="11" t="s">
        <v>1974</v>
      </c>
      <c r="E1147" s="11">
        <v>0.32373617107614067</v>
      </c>
    </row>
    <row r="1148" spans="1:5" ht="24.75">
      <c r="A1148" s="11" t="s">
        <v>114</v>
      </c>
      <c r="B1148" s="11" t="s">
        <v>84</v>
      </c>
      <c r="C1148" s="11" t="s">
        <v>78</v>
      </c>
      <c r="D1148" s="11" t="s">
        <v>1975</v>
      </c>
      <c r="E1148" s="11">
        <v>1.5190000654017795</v>
      </c>
    </row>
    <row r="1149" spans="1:5" ht="24.75">
      <c r="A1149" s="11" t="s">
        <v>114</v>
      </c>
      <c r="B1149" s="11" t="s">
        <v>84</v>
      </c>
      <c r="C1149" s="11" t="s">
        <v>78</v>
      </c>
      <c r="D1149" s="11" t="s">
        <v>1976</v>
      </c>
      <c r="E1149" s="11">
        <v>0.50226088529721424</v>
      </c>
    </row>
    <row r="1150" spans="1:5" ht="24.75">
      <c r="A1150" s="11" t="s">
        <v>114</v>
      </c>
      <c r="B1150" s="11" t="s">
        <v>84</v>
      </c>
      <c r="C1150" s="11" t="s">
        <v>78</v>
      </c>
      <c r="D1150" s="11" t="s">
        <v>1977</v>
      </c>
      <c r="E1150" s="11">
        <v>0.7157641267559075</v>
      </c>
    </row>
    <row r="1151" spans="1:5" ht="24.75">
      <c r="A1151" s="11" t="s">
        <v>114</v>
      </c>
      <c r="B1151" s="11" t="s">
        <v>84</v>
      </c>
      <c r="C1151" s="11" t="s">
        <v>78</v>
      </c>
      <c r="D1151" s="11" t="s">
        <v>1978</v>
      </c>
      <c r="E1151" s="11">
        <v>0.33773617167832909</v>
      </c>
    </row>
    <row r="1152" spans="1:5" ht="24.75">
      <c r="A1152" s="11" t="s">
        <v>114</v>
      </c>
      <c r="B1152" s="11" t="s">
        <v>84</v>
      </c>
      <c r="C1152" s="11" t="s">
        <v>78</v>
      </c>
      <c r="D1152" s="11" t="s">
        <v>1979</v>
      </c>
      <c r="E1152" s="11">
        <v>0.49080256415180901</v>
      </c>
    </row>
    <row r="1153" spans="1:5" ht="24.75">
      <c r="A1153" s="11" t="s">
        <v>114</v>
      </c>
      <c r="B1153" s="11" t="s">
        <v>84</v>
      </c>
      <c r="C1153" s="11" t="s">
        <v>78</v>
      </c>
      <c r="D1153" s="11" t="s">
        <v>1980</v>
      </c>
      <c r="E1153" s="11">
        <v>1.5295000658538693</v>
      </c>
    </row>
    <row r="1154" spans="1:5" ht="24.75">
      <c r="A1154" s="11" t="s">
        <v>114</v>
      </c>
      <c r="B1154" s="11" t="s">
        <v>84</v>
      </c>
      <c r="C1154" s="11" t="s">
        <v>78</v>
      </c>
      <c r="D1154" s="11" t="s">
        <v>1981</v>
      </c>
      <c r="E1154" s="11">
        <v>1.5435000664568512</v>
      </c>
    </row>
    <row r="1155" spans="1:5" ht="24.75">
      <c r="A1155" s="11" t="s">
        <v>114</v>
      </c>
      <c r="B1155" s="11" t="s">
        <v>84</v>
      </c>
      <c r="C1155" s="11" t="s">
        <v>78</v>
      </c>
      <c r="D1155" s="11" t="s">
        <v>1982</v>
      </c>
      <c r="E1155" s="11">
        <v>0.56619748244958723</v>
      </c>
    </row>
    <row r="1156" spans="1:5" ht="24.75">
      <c r="A1156" s="11" t="s">
        <v>114</v>
      </c>
      <c r="B1156" s="11" t="s">
        <v>84</v>
      </c>
      <c r="C1156" s="11" t="s">
        <v>78</v>
      </c>
      <c r="D1156" s="11" t="s">
        <v>1983</v>
      </c>
      <c r="E1156" s="11">
        <v>0.53819760158838681</v>
      </c>
    </row>
    <row r="1157" spans="1:5" ht="24.75">
      <c r="A1157" s="11" t="s">
        <v>114</v>
      </c>
      <c r="B1157" s="11" t="s">
        <v>84</v>
      </c>
      <c r="C1157" s="11" t="s">
        <v>78</v>
      </c>
      <c r="D1157" s="11" t="s">
        <v>1984</v>
      </c>
      <c r="E1157" s="11">
        <v>0.47680244320468579</v>
      </c>
    </row>
    <row r="1158" spans="1:5" ht="24.75">
      <c r="A1158" s="11" t="s">
        <v>114</v>
      </c>
      <c r="B1158" s="11" t="s">
        <v>84</v>
      </c>
      <c r="C1158" s="11" t="s">
        <v>78</v>
      </c>
      <c r="D1158" s="11" t="s">
        <v>1985</v>
      </c>
      <c r="E1158" s="11">
        <v>0.63930249759065283</v>
      </c>
    </row>
    <row r="1159" spans="1:5" ht="24.75">
      <c r="A1159" s="11" t="s">
        <v>114</v>
      </c>
      <c r="B1159" s="11" t="s">
        <v>84</v>
      </c>
      <c r="C1159" s="11" t="s">
        <v>78</v>
      </c>
      <c r="D1159" s="11" t="s">
        <v>1986</v>
      </c>
      <c r="E1159" s="11">
        <v>0.5124738877375824</v>
      </c>
    </row>
    <row r="1160" spans="1:5" ht="24.75">
      <c r="A1160" s="11" t="s">
        <v>114</v>
      </c>
      <c r="B1160" s="11" t="s">
        <v>84</v>
      </c>
      <c r="C1160" s="11" t="s">
        <v>78</v>
      </c>
      <c r="D1160" s="11" t="s">
        <v>1987</v>
      </c>
      <c r="E1160" s="11">
        <v>1.5330000660047816</v>
      </c>
    </row>
    <row r="1161" spans="1:5" ht="24.75">
      <c r="A1161" s="11" t="s">
        <v>114</v>
      </c>
      <c r="B1161" s="11" t="s">
        <v>84</v>
      </c>
      <c r="C1161" s="11" t="s">
        <v>78</v>
      </c>
      <c r="D1161" s="11" t="s">
        <v>1988</v>
      </c>
      <c r="E1161" s="11">
        <v>0.40019754771154359</v>
      </c>
    </row>
    <row r="1162" spans="1:5" ht="24.75">
      <c r="A1162" s="11" t="s">
        <v>114</v>
      </c>
      <c r="B1162" s="11" t="s">
        <v>84</v>
      </c>
      <c r="C1162" s="11" t="s">
        <v>78</v>
      </c>
      <c r="D1162" s="11" t="s">
        <v>1989</v>
      </c>
      <c r="E1162" s="11">
        <v>0.80269769155879511</v>
      </c>
    </row>
    <row r="1163" spans="1:5" ht="24.75">
      <c r="A1163" s="11" t="s">
        <v>114</v>
      </c>
      <c r="B1163" s="11" t="s">
        <v>84</v>
      </c>
      <c r="C1163" s="11" t="s">
        <v>78</v>
      </c>
      <c r="D1163" s="11" t="s">
        <v>1990</v>
      </c>
      <c r="E1163" s="11">
        <v>0.74080237489825429</v>
      </c>
    </row>
    <row r="1164" spans="1:5" ht="24.75">
      <c r="A1164" s="11" t="s">
        <v>114</v>
      </c>
      <c r="B1164" s="11" t="s">
        <v>84</v>
      </c>
      <c r="C1164" s="11" t="s">
        <v>78</v>
      </c>
      <c r="D1164" s="11" t="s">
        <v>1991</v>
      </c>
      <c r="E1164" s="11">
        <v>0.32373609146763033</v>
      </c>
    </row>
    <row r="1165" spans="1:5" ht="24.75">
      <c r="A1165" s="11" t="s">
        <v>114</v>
      </c>
      <c r="B1165" s="11" t="s">
        <v>84</v>
      </c>
      <c r="C1165" s="11" t="s">
        <v>78</v>
      </c>
      <c r="D1165" s="11" t="s">
        <v>1992</v>
      </c>
      <c r="E1165" s="11">
        <v>0.6916773510442541</v>
      </c>
    </row>
    <row r="1166" spans="1:5" ht="24.75">
      <c r="A1166" s="11" t="s">
        <v>114</v>
      </c>
      <c r="B1166" s="11" t="s">
        <v>84</v>
      </c>
      <c r="C1166" s="11" t="s">
        <v>78</v>
      </c>
      <c r="D1166" s="11" t="s">
        <v>1993</v>
      </c>
      <c r="E1166" s="11">
        <v>0.43508097962507053</v>
      </c>
    </row>
    <row r="1167" spans="1:5" ht="24.75">
      <c r="A1167" s="11" t="s">
        <v>114</v>
      </c>
      <c r="B1167" s="11" t="s">
        <v>84</v>
      </c>
      <c r="C1167" s="11" t="s">
        <v>78</v>
      </c>
      <c r="D1167" s="11" t="s">
        <v>1994</v>
      </c>
      <c r="E1167" s="11">
        <v>0.71576395383454783</v>
      </c>
    </row>
    <row r="1168" spans="1:5" ht="24.75">
      <c r="A1168" s="11" t="s">
        <v>114</v>
      </c>
      <c r="B1168" s="11" t="s">
        <v>84</v>
      </c>
      <c r="C1168" s="11" t="s">
        <v>78</v>
      </c>
      <c r="D1168" s="11" t="s">
        <v>1995</v>
      </c>
      <c r="E1168" s="11">
        <v>0.50223772734348282</v>
      </c>
    </row>
    <row r="1169" spans="1:5" ht="24.75">
      <c r="A1169" s="11" t="s">
        <v>114</v>
      </c>
      <c r="B1169" s="11" t="s">
        <v>84</v>
      </c>
      <c r="C1169" s="11" t="s">
        <v>78</v>
      </c>
      <c r="D1169" s="11" t="s">
        <v>1996</v>
      </c>
      <c r="E1169" s="11">
        <v>13.253659923596119</v>
      </c>
    </row>
    <row r="1170" spans="1:5" ht="24.75">
      <c r="A1170" s="11" t="s">
        <v>114</v>
      </c>
      <c r="B1170" s="11" t="s">
        <v>84</v>
      </c>
      <c r="C1170" s="11" t="s">
        <v>78</v>
      </c>
      <c r="D1170" s="11" t="s">
        <v>1997</v>
      </c>
      <c r="E1170" s="11">
        <v>8.5845003696109696</v>
      </c>
    </row>
    <row r="1171" spans="1:5" ht="24.75">
      <c r="A1171" s="11" t="s">
        <v>114</v>
      </c>
      <c r="B1171" s="11" t="s">
        <v>84</v>
      </c>
      <c r="C1171" s="11" t="s">
        <v>78</v>
      </c>
      <c r="D1171" s="11" t="s">
        <v>1998</v>
      </c>
      <c r="E1171" s="11">
        <v>8.584500369610959</v>
      </c>
    </row>
    <row r="1172" spans="1:5" ht="24.75">
      <c r="A1172" s="11" t="s">
        <v>114</v>
      </c>
      <c r="B1172" s="11" t="s">
        <v>84</v>
      </c>
      <c r="C1172" s="11" t="s">
        <v>78</v>
      </c>
      <c r="D1172" s="11" t="s">
        <v>1999</v>
      </c>
      <c r="E1172" s="11">
        <v>8.0292505585051703</v>
      </c>
    </row>
    <row r="1173" spans="1:5" ht="24.75">
      <c r="A1173" s="11" t="s">
        <v>114</v>
      </c>
      <c r="B1173" s="11" t="s">
        <v>84</v>
      </c>
      <c r="C1173" s="11" t="s">
        <v>78</v>
      </c>
      <c r="D1173" s="11" t="s">
        <v>2000</v>
      </c>
      <c r="E1173" s="11">
        <v>8.9655003860155222</v>
      </c>
    </row>
    <row r="1174" spans="1:5" ht="24.75">
      <c r="A1174" s="11" t="s">
        <v>114</v>
      </c>
      <c r="B1174" s="11" t="s">
        <v>84</v>
      </c>
      <c r="C1174" s="11" t="s">
        <v>78</v>
      </c>
      <c r="D1174" s="11" t="s">
        <v>2001</v>
      </c>
      <c r="E1174" s="11">
        <v>0.71924940936719917</v>
      </c>
    </row>
    <row r="1175" spans="1:5" ht="24.75">
      <c r="A1175" s="11" t="s">
        <v>114</v>
      </c>
      <c r="B1175" s="11" t="s">
        <v>84</v>
      </c>
      <c r="C1175" s="11" t="s">
        <v>78</v>
      </c>
      <c r="D1175" s="11" t="s">
        <v>2002</v>
      </c>
      <c r="E1175" s="11">
        <v>0.40610141970104074</v>
      </c>
    </row>
    <row r="1176" spans="1:5" ht="24.75">
      <c r="A1176" s="11" t="s">
        <v>114</v>
      </c>
      <c r="B1176" s="11" t="s">
        <v>84</v>
      </c>
      <c r="C1176" s="11" t="s">
        <v>78</v>
      </c>
      <c r="D1176" s="11" t="s">
        <v>2003</v>
      </c>
      <c r="E1176" s="11">
        <v>2.2890002926459361</v>
      </c>
    </row>
    <row r="1177" spans="1:5" ht="24.75">
      <c r="A1177" s="11" t="s">
        <v>114</v>
      </c>
      <c r="B1177" s="11" t="s">
        <v>84</v>
      </c>
      <c r="C1177" s="11" t="s">
        <v>78</v>
      </c>
      <c r="D1177" s="11" t="s">
        <v>2004</v>
      </c>
      <c r="E1177" s="11">
        <v>0.32025063538902515</v>
      </c>
    </row>
    <row r="1178" spans="1:5" ht="24.75">
      <c r="A1178" s="11" t="s">
        <v>114</v>
      </c>
      <c r="B1178" s="11" t="s">
        <v>84</v>
      </c>
      <c r="C1178" s="11" t="s">
        <v>78</v>
      </c>
      <c r="D1178" s="11" t="s">
        <v>2005</v>
      </c>
      <c r="E1178" s="11">
        <v>0.42350023103397161</v>
      </c>
    </row>
    <row r="1179" spans="1:5" ht="24.75">
      <c r="A1179" s="11" t="s">
        <v>114</v>
      </c>
      <c r="B1179" s="11" t="s">
        <v>84</v>
      </c>
      <c r="C1179" s="11" t="s">
        <v>78</v>
      </c>
      <c r="D1179" s="11" t="s">
        <v>2006</v>
      </c>
      <c r="E1179" s="11">
        <v>0.7630075844888965</v>
      </c>
    </row>
    <row r="1180" spans="1:5" ht="24.75">
      <c r="A1180" s="11" t="s">
        <v>114</v>
      </c>
      <c r="B1180" s="11" t="s">
        <v>84</v>
      </c>
      <c r="C1180" s="11" t="s">
        <v>78</v>
      </c>
      <c r="D1180" s="11" t="s">
        <v>2007</v>
      </c>
      <c r="E1180" s="11">
        <v>0.78049248196738552</v>
      </c>
    </row>
    <row r="1181" spans="1:5" ht="24.75">
      <c r="A1181" s="11" t="s">
        <v>114</v>
      </c>
      <c r="B1181" s="11" t="s">
        <v>84</v>
      </c>
      <c r="C1181" s="11" t="s">
        <v>78</v>
      </c>
      <c r="D1181" s="11" t="s">
        <v>2008</v>
      </c>
      <c r="E1181" s="11">
        <v>2.6132402135562205</v>
      </c>
    </row>
    <row r="1182" spans="1:5" ht="24.75">
      <c r="A1182" s="11" t="s">
        <v>114</v>
      </c>
      <c r="B1182" s="11" t="s">
        <v>84</v>
      </c>
      <c r="C1182" s="11" t="s">
        <v>78</v>
      </c>
      <c r="D1182" s="11" t="s">
        <v>2009</v>
      </c>
      <c r="E1182" s="11">
        <v>0.5509738807124821</v>
      </c>
    </row>
    <row r="1183" spans="1:5" ht="24.75">
      <c r="A1183" s="11" t="s">
        <v>114</v>
      </c>
      <c r="B1183" s="11" t="s">
        <v>84</v>
      </c>
      <c r="C1183" s="11" t="s">
        <v>78</v>
      </c>
      <c r="D1183" s="11" t="s">
        <v>2010</v>
      </c>
      <c r="E1183" s="11">
        <v>1.5309335406225391</v>
      </c>
    </row>
    <row r="1184" spans="1:5" ht="24.75">
      <c r="A1184" s="11" t="s">
        <v>114</v>
      </c>
      <c r="B1184" s="11" t="s">
        <v>84</v>
      </c>
      <c r="C1184" s="11" t="s">
        <v>78</v>
      </c>
      <c r="D1184" s="11" t="s">
        <v>2011</v>
      </c>
      <c r="E1184" s="11">
        <v>1.5449335412255518</v>
      </c>
    </row>
    <row r="1185" spans="1:5" ht="24.75">
      <c r="A1185" s="11" t="s">
        <v>114</v>
      </c>
      <c r="B1185" s="11" t="s">
        <v>84</v>
      </c>
      <c r="C1185" s="11" t="s">
        <v>78</v>
      </c>
      <c r="D1185" s="11" t="s">
        <v>2012</v>
      </c>
      <c r="E1185" s="11">
        <v>0.51652616524948181</v>
      </c>
    </row>
    <row r="1186" spans="1:5" ht="24.75">
      <c r="A1186" s="11" t="s">
        <v>114</v>
      </c>
      <c r="B1186" s="11" t="s">
        <v>84</v>
      </c>
      <c r="C1186" s="11" t="s">
        <v>78</v>
      </c>
      <c r="D1186" s="11" t="s">
        <v>2013</v>
      </c>
      <c r="E1186" s="11">
        <v>0.50252616464708433</v>
      </c>
    </row>
    <row r="1187" spans="1:5" ht="24.75">
      <c r="A1187" s="11" t="s">
        <v>114</v>
      </c>
      <c r="B1187" s="11" t="s">
        <v>84</v>
      </c>
      <c r="C1187" s="11" t="s">
        <v>78</v>
      </c>
      <c r="D1187" s="11" t="s">
        <v>2014</v>
      </c>
      <c r="E1187" s="11">
        <v>0.55097388071213282</v>
      </c>
    </row>
    <row r="1188" spans="1:5" ht="24.75">
      <c r="A1188" s="11" t="s">
        <v>114</v>
      </c>
      <c r="B1188" s="11" t="s">
        <v>84</v>
      </c>
      <c r="C1188" s="11" t="s">
        <v>78</v>
      </c>
      <c r="D1188" s="11" t="s">
        <v>2015</v>
      </c>
      <c r="E1188" s="11">
        <v>14.076201798305256</v>
      </c>
    </row>
    <row r="1189" spans="1:5" ht="24.75">
      <c r="A1189" s="11" t="s">
        <v>114</v>
      </c>
      <c r="B1189" s="11" t="s">
        <v>84</v>
      </c>
      <c r="C1189" s="11" t="s">
        <v>78</v>
      </c>
      <c r="D1189" s="11" t="s">
        <v>2016</v>
      </c>
      <c r="E1189" s="11">
        <v>14.058702010351904</v>
      </c>
    </row>
    <row r="1190" spans="1:5">
      <c r="A1190" s="1" t="s">
        <v>64</v>
      </c>
      <c r="B1190" s="1" t="s">
        <v>64</v>
      </c>
      <c r="C1190" s="1">
        <f>SUBTOTAL(103,Elements10121[Elemento])</f>
        <v>1183</v>
      </c>
      <c r="D1190" s="1" t="s">
        <v>64</v>
      </c>
      <c r="E1190" s="1">
        <f>SUBTOTAL(109,Elements10121[Totais:])</f>
        <v>7611.0892725919575</v>
      </c>
    </row>
    <row r="1193" spans="1:5">
      <c r="A1193" s="23" t="s">
        <v>20</v>
      </c>
      <c r="B1193" s="23" t="s">
        <v>20</v>
      </c>
      <c r="C1193" s="23" t="s">
        <v>20</v>
      </c>
      <c r="D1193" s="23" t="s">
        <v>20</v>
      </c>
      <c r="E1193" s="23" t="s">
        <v>20</v>
      </c>
    </row>
    <row r="1194" spans="1:5">
      <c r="A1194" s="23" t="s">
        <v>20</v>
      </c>
      <c r="B1194" s="23" t="s">
        <v>20</v>
      </c>
      <c r="C1194" s="23" t="s">
        <v>20</v>
      </c>
      <c r="D1194" s="23" t="s">
        <v>20</v>
      </c>
      <c r="E1194" s="23" t="s">
        <v>20</v>
      </c>
    </row>
    <row r="1196" spans="1:5">
      <c r="A1196" s="18" t="s">
        <v>76</v>
      </c>
      <c r="B1196" s="18" t="s">
        <v>76</v>
      </c>
      <c r="C1196" s="18" t="s">
        <v>76</v>
      </c>
      <c r="D1196" s="18" t="s">
        <v>76</v>
      </c>
      <c r="E1196" s="18" t="s">
        <v>76</v>
      </c>
    </row>
    <row r="1197" spans="1:5">
      <c r="A1197" s="24" t="s">
        <v>64</v>
      </c>
      <c r="B1197" s="24" t="s">
        <v>64</v>
      </c>
      <c r="C1197" s="24" t="s">
        <v>64</v>
      </c>
      <c r="D1197" s="24" t="s">
        <v>64</v>
      </c>
      <c r="E1197" s="24" t="s">
        <v>64</v>
      </c>
    </row>
    <row r="1198" spans="1:5">
      <c r="A1198" s="10" t="s">
        <v>109</v>
      </c>
      <c r="B1198" s="10" t="s">
        <v>110</v>
      </c>
      <c r="C1198" s="10" t="s">
        <v>111</v>
      </c>
      <c r="D1198" s="10" t="s">
        <v>112</v>
      </c>
      <c r="E1198" s="10" t="s">
        <v>113</v>
      </c>
    </row>
    <row r="1199" spans="1:5" ht="24.75">
      <c r="A1199" s="11" t="s">
        <v>114</v>
      </c>
      <c r="B1199" s="11" t="s">
        <v>84</v>
      </c>
      <c r="C1199" s="11" t="s">
        <v>86</v>
      </c>
      <c r="D1199" s="11" t="s">
        <v>2017</v>
      </c>
      <c r="E1199" s="11">
        <v>66.821613053100322</v>
      </c>
    </row>
    <row r="1200" spans="1:5" ht="24.75">
      <c r="A1200" s="11" t="s">
        <v>114</v>
      </c>
      <c r="B1200" s="11" t="s">
        <v>84</v>
      </c>
      <c r="C1200" s="11" t="s">
        <v>86</v>
      </c>
      <c r="D1200" s="11" t="s">
        <v>2018</v>
      </c>
      <c r="E1200" s="11">
        <v>66.441114824902527</v>
      </c>
    </row>
    <row r="1201" spans="1:5" ht="24.75">
      <c r="A1201" s="11" t="s">
        <v>114</v>
      </c>
      <c r="B1201" s="11" t="s">
        <v>84</v>
      </c>
      <c r="C1201" s="11" t="s">
        <v>86</v>
      </c>
      <c r="D1201" s="11" t="s">
        <v>2019</v>
      </c>
      <c r="E1201" s="11">
        <v>94.844690548880322</v>
      </c>
    </row>
    <row r="1202" spans="1:5" ht="24.75">
      <c r="A1202" s="11" t="s">
        <v>114</v>
      </c>
      <c r="B1202" s="11" t="s">
        <v>84</v>
      </c>
      <c r="C1202" s="11" t="s">
        <v>86</v>
      </c>
      <c r="D1202" s="11" t="s">
        <v>2020</v>
      </c>
      <c r="E1202" s="11">
        <v>66.318411413963688</v>
      </c>
    </row>
    <row r="1203" spans="1:5" ht="24.75">
      <c r="A1203" s="11" t="s">
        <v>114</v>
      </c>
      <c r="B1203" s="11" t="s">
        <v>84</v>
      </c>
      <c r="C1203" s="11" t="s">
        <v>86</v>
      </c>
      <c r="D1203" s="11" t="s">
        <v>2021</v>
      </c>
      <c r="E1203" s="11">
        <v>441.59062928519</v>
      </c>
    </row>
    <row r="1204" spans="1:5" ht="24.75">
      <c r="A1204" s="11" t="s">
        <v>114</v>
      </c>
      <c r="B1204" s="11" t="s">
        <v>84</v>
      </c>
      <c r="C1204" s="11" t="s">
        <v>86</v>
      </c>
      <c r="D1204" s="11" t="s">
        <v>2022</v>
      </c>
      <c r="E1204" s="11">
        <v>15.124982189561496</v>
      </c>
    </row>
    <row r="1205" spans="1:5" ht="24.75">
      <c r="A1205" s="11" t="s">
        <v>114</v>
      </c>
      <c r="B1205" s="11" t="s">
        <v>84</v>
      </c>
      <c r="C1205" s="11" t="s">
        <v>86</v>
      </c>
      <c r="D1205" s="11" t="s">
        <v>2023</v>
      </c>
      <c r="E1205" s="11">
        <v>4.3548281993506226</v>
      </c>
    </row>
    <row r="1206" spans="1:5" ht="24.75">
      <c r="A1206" s="11" t="s">
        <v>114</v>
      </c>
      <c r="B1206" s="11" t="s">
        <v>84</v>
      </c>
      <c r="C1206" s="11" t="s">
        <v>86</v>
      </c>
      <c r="D1206" s="11" t="s">
        <v>2024</v>
      </c>
      <c r="E1206" s="11">
        <v>60.362265783497136</v>
      </c>
    </row>
    <row r="1207" spans="1:5" ht="24.75">
      <c r="A1207" s="11" t="s">
        <v>114</v>
      </c>
      <c r="B1207" s="11" t="s">
        <v>84</v>
      </c>
      <c r="C1207" s="11" t="s">
        <v>86</v>
      </c>
      <c r="D1207" s="11" t="s">
        <v>2025</v>
      </c>
      <c r="E1207" s="11">
        <v>15.132117911131346</v>
      </c>
    </row>
    <row r="1208" spans="1:5" ht="24.75">
      <c r="A1208" s="11" t="s">
        <v>114</v>
      </c>
      <c r="B1208" s="11" t="s">
        <v>84</v>
      </c>
      <c r="C1208" s="11" t="s">
        <v>86</v>
      </c>
      <c r="D1208" s="11" t="s">
        <v>2026</v>
      </c>
      <c r="E1208" s="11">
        <v>14.839614587135012</v>
      </c>
    </row>
    <row r="1209" spans="1:5" ht="24.75">
      <c r="A1209" s="11" t="s">
        <v>114</v>
      </c>
      <c r="B1209" s="11" t="s">
        <v>84</v>
      </c>
      <c r="C1209" s="11" t="s">
        <v>86</v>
      </c>
      <c r="D1209" s="11" t="s">
        <v>2027</v>
      </c>
      <c r="E1209" s="11">
        <v>32.062005639127207</v>
      </c>
    </row>
    <row r="1210" spans="1:5" ht="24.75">
      <c r="A1210" s="11" t="s">
        <v>114</v>
      </c>
      <c r="B1210" s="11" t="s">
        <v>84</v>
      </c>
      <c r="C1210" s="11" t="s">
        <v>86</v>
      </c>
      <c r="D1210" s="11" t="s">
        <v>2028</v>
      </c>
      <c r="E1210" s="11">
        <v>32.027947310152484</v>
      </c>
    </row>
    <row r="1211" spans="1:5" ht="24.75">
      <c r="A1211" s="11" t="s">
        <v>114</v>
      </c>
      <c r="B1211" s="11" t="s">
        <v>84</v>
      </c>
      <c r="C1211" s="11" t="s">
        <v>86</v>
      </c>
      <c r="D1211" s="11" t="s">
        <v>2029</v>
      </c>
      <c r="E1211" s="11">
        <v>66.609960539928721</v>
      </c>
    </row>
    <row r="1212" spans="1:5" ht="24.75">
      <c r="A1212" s="11" t="s">
        <v>114</v>
      </c>
      <c r="B1212" s="11" t="s">
        <v>84</v>
      </c>
      <c r="C1212" s="11" t="s">
        <v>86</v>
      </c>
      <c r="D1212" s="11" t="s">
        <v>2030</v>
      </c>
      <c r="E1212" s="11">
        <v>66.315579407444417</v>
      </c>
    </row>
    <row r="1213" spans="1:5" ht="24.75">
      <c r="A1213" s="11" t="s">
        <v>114</v>
      </c>
      <c r="B1213" s="11" t="s">
        <v>84</v>
      </c>
      <c r="C1213" s="11" t="s">
        <v>86</v>
      </c>
      <c r="D1213" s="11" t="s">
        <v>2031</v>
      </c>
      <c r="E1213" s="11">
        <v>4.0628632771567572</v>
      </c>
    </row>
    <row r="1214" spans="1:5" ht="24.75">
      <c r="A1214" s="11" t="s">
        <v>114</v>
      </c>
      <c r="B1214" s="11" t="s">
        <v>84</v>
      </c>
      <c r="C1214" s="11" t="s">
        <v>86</v>
      </c>
      <c r="D1214" s="11" t="s">
        <v>2032</v>
      </c>
      <c r="E1214" s="11">
        <v>24.06584107017369</v>
      </c>
    </row>
    <row r="1215" spans="1:5" ht="24.75">
      <c r="A1215" s="11" t="s">
        <v>114</v>
      </c>
      <c r="B1215" s="11" t="s">
        <v>84</v>
      </c>
      <c r="C1215" s="11" t="s">
        <v>86</v>
      </c>
      <c r="D1215" s="11" t="s">
        <v>2033</v>
      </c>
      <c r="E1215" s="11">
        <v>67.187585321760409</v>
      </c>
    </row>
    <row r="1216" spans="1:5" ht="24.75">
      <c r="A1216" s="11" t="s">
        <v>114</v>
      </c>
      <c r="B1216" s="11" t="s">
        <v>84</v>
      </c>
      <c r="C1216" s="11" t="s">
        <v>86</v>
      </c>
      <c r="D1216" s="11" t="s">
        <v>2034</v>
      </c>
      <c r="E1216" s="11">
        <v>3.659953571609607</v>
      </c>
    </row>
    <row r="1217" spans="1:5" ht="24.75">
      <c r="A1217" s="11" t="s">
        <v>114</v>
      </c>
      <c r="B1217" s="11" t="s">
        <v>84</v>
      </c>
      <c r="C1217" s="11" t="s">
        <v>86</v>
      </c>
      <c r="D1217" s="11" t="s">
        <v>2035</v>
      </c>
      <c r="E1217" s="11">
        <v>4.0440593522783841</v>
      </c>
    </row>
    <row r="1218" spans="1:5" ht="24.75">
      <c r="A1218" s="11" t="s">
        <v>114</v>
      </c>
      <c r="B1218" s="11" t="s">
        <v>84</v>
      </c>
      <c r="C1218" s="11" t="s">
        <v>86</v>
      </c>
      <c r="D1218" s="11" t="s">
        <v>2036</v>
      </c>
      <c r="E1218" s="11">
        <v>25.531927814013073</v>
      </c>
    </row>
    <row r="1219" spans="1:5" ht="24.75">
      <c r="A1219" s="11" t="s">
        <v>114</v>
      </c>
      <c r="B1219" s="11" t="s">
        <v>84</v>
      </c>
      <c r="C1219" s="11" t="s">
        <v>86</v>
      </c>
      <c r="D1219" s="11" t="s">
        <v>2037</v>
      </c>
      <c r="E1219" s="11">
        <v>4.1082577754680827</v>
      </c>
    </row>
    <row r="1220" spans="1:5" ht="24.75">
      <c r="A1220" s="11" t="s">
        <v>114</v>
      </c>
      <c r="B1220" s="11" t="s">
        <v>84</v>
      </c>
      <c r="C1220" s="11" t="s">
        <v>86</v>
      </c>
      <c r="D1220" s="11" t="s">
        <v>2038</v>
      </c>
      <c r="E1220" s="11">
        <v>9.5134327848234026</v>
      </c>
    </row>
    <row r="1221" spans="1:5" ht="24.75">
      <c r="A1221" s="11" t="s">
        <v>114</v>
      </c>
      <c r="B1221" s="11" t="s">
        <v>84</v>
      </c>
      <c r="C1221" s="11" t="s">
        <v>86</v>
      </c>
      <c r="D1221" s="11" t="s">
        <v>2039</v>
      </c>
      <c r="E1221" s="11">
        <v>2.6093986306718828</v>
      </c>
    </row>
    <row r="1222" spans="1:5" ht="24.75">
      <c r="A1222" s="11" t="s">
        <v>114</v>
      </c>
      <c r="B1222" s="11" t="s">
        <v>84</v>
      </c>
      <c r="C1222" s="11" t="s">
        <v>86</v>
      </c>
      <c r="D1222" s="11" t="s">
        <v>2040</v>
      </c>
      <c r="E1222" s="11">
        <v>2.6093986306714436</v>
      </c>
    </row>
    <row r="1223" spans="1:5" ht="24.75">
      <c r="A1223" s="11" t="s">
        <v>114</v>
      </c>
      <c r="B1223" s="11" t="s">
        <v>84</v>
      </c>
      <c r="C1223" s="11" t="s">
        <v>86</v>
      </c>
      <c r="D1223" s="11" t="s">
        <v>2041</v>
      </c>
      <c r="E1223" s="11">
        <v>3.2715953371488906</v>
      </c>
    </row>
    <row r="1224" spans="1:5" ht="24.75">
      <c r="A1224" s="11" t="s">
        <v>114</v>
      </c>
      <c r="B1224" s="11" t="s">
        <v>84</v>
      </c>
      <c r="C1224" s="11" t="s">
        <v>86</v>
      </c>
      <c r="D1224" s="11" t="s">
        <v>2042</v>
      </c>
      <c r="E1224" s="11">
        <v>7.1288630779649411</v>
      </c>
    </row>
    <row r="1225" spans="1:5" ht="24.75">
      <c r="A1225" s="11" t="s">
        <v>114</v>
      </c>
      <c r="B1225" s="11" t="s">
        <v>84</v>
      </c>
      <c r="C1225" s="11" t="s">
        <v>86</v>
      </c>
      <c r="D1225" s="11" t="s">
        <v>2043</v>
      </c>
      <c r="E1225" s="11">
        <v>7.2144950763528879</v>
      </c>
    </row>
    <row r="1226" spans="1:5" ht="24.75">
      <c r="A1226" s="11" t="s">
        <v>114</v>
      </c>
      <c r="B1226" s="11" t="s">
        <v>84</v>
      </c>
      <c r="C1226" s="11" t="s">
        <v>86</v>
      </c>
      <c r="D1226" s="11" t="s">
        <v>2044</v>
      </c>
      <c r="E1226" s="11">
        <v>7.2144950763525699</v>
      </c>
    </row>
    <row r="1227" spans="1:5" ht="24.75">
      <c r="A1227" s="11" t="s">
        <v>114</v>
      </c>
      <c r="B1227" s="11" t="s">
        <v>84</v>
      </c>
      <c r="C1227" s="11" t="s">
        <v>86</v>
      </c>
      <c r="D1227" s="11" t="s">
        <v>2045</v>
      </c>
      <c r="E1227" s="11">
        <v>119.79321748316212</v>
      </c>
    </row>
    <row r="1228" spans="1:5" ht="24.75">
      <c r="A1228" s="11" t="s">
        <v>114</v>
      </c>
      <c r="B1228" s="11" t="s">
        <v>84</v>
      </c>
      <c r="C1228" s="11" t="s">
        <v>86</v>
      </c>
      <c r="D1228" s="11" t="s">
        <v>2046</v>
      </c>
      <c r="E1228" s="11">
        <v>51.843223812423268</v>
      </c>
    </row>
    <row r="1229" spans="1:5" ht="24.75">
      <c r="A1229" s="11" t="s">
        <v>114</v>
      </c>
      <c r="B1229" s="11" t="s">
        <v>84</v>
      </c>
      <c r="C1229" s="11" t="s">
        <v>86</v>
      </c>
      <c r="D1229" s="11" t="s">
        <v>2047</v>
      </c>
      <c r="E1229" s="11">
        <v>2.7619393518061162</v>
      </c>
    </row>
    <row r="1230" spans="1:5" ht="24.75">
      <c r="A1230" s="11" t="s">
        <v>114</v>
      </c>
      <c r="B1230" s="11" t="s">
        <v>84</v>
      </c>
      <c r="C1230" s="11" t="s">
        <v>86</v>
      </c>
      <c r="D1230" s="11" t="s">
        <v>2048</v>
      </c>
      <c r="E1230" s="11">
        <v>66.747316202283514</v>
      </c>
    </row>
    <row r="1231" spans="1:5" ht="24.75">
      <c r="A1231" s="11" t="s">
        <v>114</v>
      </c>
      <c r="B1231" s="11" t="s">
        <v>84</v>
      </c>
      <c r="C1231" s="11" t="s">
        <v>86</v>
      </c>
      <c r="D1231" s="11" t="s">
        <v>2049</v>
      </c>
      <c r="E1231" s="11">
        <v>66.364568756059285</v>
      </c>
    </row>
    <row r="1232" spans="1:5" ht="24.75">
      <c r="A1232" s="11" t="s">
        <v>114</v>
      </c>
      <c r="B1232" s="11" t="s">
        <v>84</v>
      </c>
      <c r="C1232" s="11" t="s">
        <v>86</v>
      </c>
      <c r="D1232" s="11" t="s">
        <v>2050</v>
      </c>
      <c r="E1232" s="11">
        <v>66.176164445472367</v>
      </c>
    </row>
    <row r="1233" spans="1:5" ht="24.75">
      <c r="A1233" s="11" t="s">
        <v>114</v>
      </c>
      <c r="B1233" s="11" t="s">
        <v>84</v>
      </c>
      <c r="C1233" s="11" t="s">
        <v>86</v>
      </c>
      <c r="D1233" s="11" t="s">
        <v>2051</v>
      </c>
      <c r="E1233" s="11">
        <v>65.105375416617349</v>
      </c>
    </row>
    <row r="1234" spans="1:5" ht="24.75">
      <c r="A1234" s="11" t="s">
        <v>114</v>
      </c>
      <c r="B1234" s="11" t="s">
        <v>84</v>
      </c>
      <c r="C1234" s="11" t="s">
        <v>86</v>
      </c>
      <c r="D1234" s="11" t="s">
        <v>2052</v>
      </c>
      <c r="E1234" s="11">
        <v>66.340874645131791</v>
      </c>
    </row>
    <row r="1235" spans="1:5" ht="24.75">
      <c r="A1235" s="11" t="s">
        <v>114</v>
      </c>
      <c r="B1235" s="11" t="s">
        <v>84</v>
      </c>
      <c r="C1235" s="11" t="s">
        <v>86</v>
      </c>
      <c r="D1235" s="11" t="s">
        <v>2053</v>
      </c>
      <c r="E1235" s="11">
        <v>4.0628632771567572</v>
      </c>
    </row>
    <row r="1236" spans="1:5" ht="24.75">
      <c r="A1236" s="11" t="s">
        <v>114</v>
      </c>
      <c r="B1236" s="11" t="s">
        <v>84</v>
      </c>
      <c r="C1236" s="11" t="s">
        <v>86</v>
      </c>
      <c r="D1236" s="11" t="s">
        <v>2054</v>
      </c>
      <c r="E1236" s="11">
        <v>24.003628872956774</v>
      </c>
    </row>
    <row r="1237" spans="1:5" ht="24.75">
      <c r="A1237" s="11" t="s">
        <v>114</v>
      </c>
      <c r="B1237" s="11" t="s">
        <v>84</v>
      </c>
      <c r="C1237" s="11" t="s">
        <v>86</v>
      </c>
      <c r="D1237" s="11" t="s">
        <v>2055</v>
      </c>
      <c r="E1237" s="11">
        <v>25.547209233413295</v>
      </c>
    </row>
    <row r="1238" spans="1:5" ht="24.75">
      <c r="A1238" s="11" t="s">
        <v>114</v>
      </c>
      <c r="B1238" s="11" t="s">
        <v>84</v>
      </c>
      <c r="C1238" s="11" t="s">
        <v>86</v>
      </c>
      <c r="D1238" s="11" t="s">
        <v>2056</v>
      </c>
      <c r="E1238" s="11">
        <v>3.6599535716097127</v>
      </c>
    </row>
    <row r="1239" spans="1:5" ht="24.75">
      <c r="A1239" s="11" t="s">
        <v>114</v>
      </c>
      <c r="B1239" s="11" t="s">
        <v>84</v>
      </c>
      <c r="C1239" s="11" t="s">
        <v>86</v>
      </c>
      <c r="D1239" s="11" t="s">
        <v>2057</v>
      </c>
      <c r="E1239" s="11">
        <v>4.0440593522783841</v>
      </c>
    </row>
    <row r="1240" spans="1:5" ht="24.75">
      <c r="A1240" s="11" t="s">
        <v>114</v>
      </c>
      <c r="B1240" s="11" t="s">
        <v>84</v>
      </c>
      <c r="C1240" s="11" t="s">
        <v>86</v>
      </c>
      <c r="D1240" s="11" t="s">
        <v>2058</v>
      </c>
      <c r="E1240" s="11">
        <v>13.384686836834861</v>
      </c>
    </row>
    <row r="1241" spans="1:5" ht="24.75">
      <c r="A1241" s="11" t="s">
        <v>114</v>
      </c>
      <c r="B1241" s="11" t="s">
        <v>84</v>
      </c>
      <c r="C1241" s="11" t="s">
        <v>86</v>
      </c>
      <c r="D1241" s="11" t="s">
        <v>2059</v>
      </c>
      <c r="E1241" s="11">
        <v>118.90744097487713</v>
      </c>
    </row>
    <row r="1242" spans="1:5" ht="24.75">
      <c r="A1242" s="11" t="s">
        <v>114</v>
      </c>
      <c r="B1242" s="11" t="s">
        <v>84</v>
      </c>
      <c r="C1242" s="11" t="s">
        <v>86</v>
      </c>
      <c r="D1242" s="11" t="s">
        <v>2060</v>
      </c>
      <c r="E1242" s="11">
        <v>85.788761508925148</v>
      </c>
    </row>
    <row r="1243" spans="1:5" ht="24.75">
      <c r="A1243" s="11" t="s">
        <v>114</v>
      </c>
      <c r="B1243" s="11" t="s">
        <v>84</v>
      </c>
      <c r="C1243" s="11" t="s">
        <v>86</v>
      </c>
      <c r="D1243" s="11" t="s">
        <v>2061</v>
      </c>
      <c r="E1243" s="11">
        <v>134.71216417322034</v>
      </c>
    </row>
    <row r="1244" spans="1:5" ht="24.75">
      <c r="A1244" s="11" t="s">
        <v>114</v>
      </c>
      <c r="B1244" s="11" t="s">
        <v>84</v>
      </c>
      <c r="C1244" s="11" t="s">
        <v>86</v>
      </c>
      <c r="D1244" s="11" t="s">
        <v>2062</v>
      </c>
      <c r="E1244" s="11">
        <v>66.53504763901384</v>
      </c>
    </row>
    <row r="1245" spans="1:5" ht="24.75">
      <c r="A1245" s="11" t="s">
        <v>114</v>
      </c>
      <c r="B1245" s="11" t="s">
        <v>84</v>
      </c>
      <c r="C1245" s="11" t="s">
        <v>86</v>
      </c>
      <c r="D1245" s="11" t="s">
        <v>2063</v>
      </c>
      <c r="E1245" s="11">
        <v>279.55320455862625</v>
      </c>
    </row>
    <row r="1246" spans="1:5" ht="24.75">
      <c r="A1246" s="11" t="s">
        <v>114</v>
      </c>
      <c r="B1246" s="11" t="s">
        <v>84</v>
      </c>
      <c r="C1246" s="11" t="s">
        <v>86</v>
      </c>
      <c r="D1246" s="11" t="s">
        <v>2064</v>
      </c>
      <c r="E1246" s="11">
        <v>3.1604036767900765</v>
      </c>
    </row>
    <row r="1247" spans="1:5" ht="24.75">
      <c r="A1247" s="11" t="s">
        <v>114</v>
      </c>
      <c r="B1247" s="11" t="s">
        <v>84</v>
      </c>
      <c r="C1247" s="11" t="s">
        <v>86</v>
      </c>
      <c r="D1247" s="11" t="s">
        <v>2065</v>
      </c>
      <c r="E1247" s="11">
        <v>40.864613654221806</v>
      </c>
    </row>
    <row r="1248" spans="1:5" ht="24.75">
      <c r="A1248" s="11" t="s">
        <v>114</v>
      </c>
      <c r="B1248" s="11" t="s">
        <v>84</v>
      </c>
      <c r="C1248" s="11" t="s">
        <v>86</v>
      </c>
      <c r="D1248" s="11" t="s">
        <v>2066</v>
      </c>
      <c r="E1248" s="11">
        <v>13.162971632834516</v>
      </c>
    </row>
    <row r="1249" spans="1:5" ht="24.75">
      <c r="A1249" s="11" t="s">
        <v>114</v>
      </c>
      <c r="B1249" s="11" t="s">
        <v>84</v>
      </c>
      <c r="C1249" s="11" t="s">
        <v>86</v>
      </c>
      <c r="D1249" s="11" t="s">
        <v>2067</v>
      </c>
      <c r="E1249" s="11">
        <v>20.754400594881979</v>
      </c>
    </row>
    <row r="1250" spans="1:5" ht="24.75">
      <c r="A1250" s="11" t="s">
        <v>114</v>
      </c>
      <c r="B1250" s="11" t="s">
        <v>84</v>
      </c>
      <c r="C1250" s="11" t="s">
        <v>86</v>
      </c>
      <c r="D1250" s="11" t="s">
        <v>2068</v>
      </c>
      <c r="E1250" s="11">
        <v>17.021076722467861</v>
      </c>
    </row>
    <row r="1251" spans="1:5" ht="24.75">
      <c r="A1251" s="11" t="s">
        <v>114</v>
      </c>
      <c r="B1251" s="11" t="s">
        <v>84</v>
      </c>
      <c r="C1251" s="11" t="s">
        <v>86</v>
      </c>
      <c r="D1251" s="11" t="s">
        <v>2069</v>
      </c>
      <c r="E1251" s="11">
        <v>27.836976048491248</v>
      </c>
    </row>
    <row r="1252" spans="1:5" ht="24.75">
      <c r="A1252" s="11" t="s">
        <v>114</v>
      </c>
      <c r="B1252" s="11" t="s">
        <v>84</v>
      </c>
      <c r="C1252" s="11" t="s">
        <v>86</v>
      </c>
      <c r="D1252" s="11" t="s">
        <v>2070</v>
      </c>
      <c r="E1252" s="11">
        <v>4.6183349574266526</v>
      </c>
    </row>
    <row r="1253" spans="1:5" ht="24.75">
      <c r="A1253" s="11" t="s">
        <v>114</v>
      </c>
      <c r="B1253" s="11" t="s">
        <v>84</v>
      </c>
      <c r="C1253" s="11" t="s">
        <v>86</v>
      </c>
      <c r="D1253" s="11" t="s">
        <v>2071</v>
      </c>
      <c r="E1253" s="11">
        <v>7.9747496434828777</v>
      </c>
    </row>
    <row r="1254" spans="1:5">
      <c r="A1254" s="1" t="s">
        <v>64</v>
      </c>
      <c r="B1254" s="1" t="s">
        <v>64</v>
      </c>
      <c r="C1254" s="1">
        <f>SUBTOTAL(103,Elements10122[Elemento])</f>
        <v>55</v>
      </c>
      <c r="D1254" s="1" t="s">
        <v>64</v>
      </c>
      <c r="E1254" s="1">
        <f>SUBTOTAL(109,Elements10122[Totais:])</f>
        <v>2615.7931545322767</v>
      </c>
    </row>
  </sheetData>
  <mergeCells count="6">
    <mergeCell ref="A1197:E1197"/>
    <mergeCell ref="A1:E2"/>
    <mergeCell ref="A4:E4"/>
    <mergeCell ref="A5:E5"/>
    <mergeCell ref="A1193:E1194"/>
    <mergeCell ref="A1196:E1196"/>
  </mergeCells>
  <hyperlinks>
    <hyperlink ref="A1" location="'10.1.2'!A1" display="PREPARO DE SUPERFICIES NOVAS,COM REVESTIMENTO LISO,INCLUSIVE LIXAMENTO,LIMPEZA,UMA DEMAO DE SELADOR ACRILICO,UMA DEMAO D E MASSA CORRIDA OU ACRILICA E NOVO LIXAMENTO COM REMOCAO DO PO RESIDUAL" xr:uid="{00000000-0004-0000-0D00-000000000000}"/>
    <hyperlink ref="B1" location="'10.1.2'!A1" display="PREPARO DE SUPERFICIES NOVAS,COM REVESTIMENTO LISO,INCLUSIVE LIXAMENTO,LIMPEZA,UMA DEMAO DE SELADOR ACRILICO,UMA DEMAO D E MASSA CORRIDA OU ACRILICA E NOVO LIXAMENTO COM REMOCAO DO PO RESIDUAL" xr:uid="{00000000-0004-0000-0D00-000001000000}"/>
    <hyperlink ref="C1" location="'10.1.2'!A1" display="PREPARO DE SUPERFICIES NOVAS,COM REVESTIMENTO LISO,INCLUSIVE LIXAMENTO,LIMPEZA,UMA DEMAO DE SELADOR ACRILICO,UMA DEMAO D E MASSA CORRIDA OU ACRILICA E NOVO LIXAMENTO COM REMOCAO DO PO RESIDUAL" xr:uid="{00000000-0004-0000-0D00-000002000000}"/>
    <hyperlink ref="D1" location="'10.1.2'!A1" display="PREPARO DE SUPERFICIES NOVAS,COM REVESTIMENTO LISO,INCLUSIVE LIXAMENTO,LIMPEZA,UMA DEMAO DE SELADOR ACRILICO,UMA DEMAO D E MASSA CORRIDA OU ACRILICA E NOVO LIXAMENTO COM REMOCAO DO PO RESIDUAL" xr:uid="{00000000-0004-0000-0D00-000003000000}"/>
    <hyperlink ref="E1" location="'10.1.2'!A1" display="PREPARO DE SUPERFICIES NOVAS,COM REVESTIMENTO LISO,INCLUSIVE LIXAMENTO,LIMPEZA,UMA DEMAO DE SELADOR ACRILICO,UMA DEMAO D E MASSA CORRIDA OU ACRILICA E NOVO LIXAMENTO COM REMOCAO DO PO RESIDUAL" xr:uid="{00000000-0004-0000-0D00-000004000000}"/>
    <hyperlink ref="A2" location="'10.1.2'!A1" display="PREPARO DE SUPERFICIES NOVAS,COM REVESTIMENTO LISO,INCLUSIVE LIXAMENTO,LIMPEZA,UMA DEMAO DE SELADOR ACRILICO,UMA DEMAO D E MASSA CORRIDA OU ACRILICA E NOVO LIXAMENTO COM REMOCAO DO PO RESIDUAL" xr:uid="{00000000-0004-0000-0D00-000005000000}"/>
    <hyperlink ref="B2" location="'10.1.2'!A1" display="PREPARO DE SUPERFICIES NOVAS,COM REVESTIMENTO LISO,INCLUSIVE LIXAMENTO,LIMPEZA,UMA DEMAO DE SELADOR ACRILICO,UMA DEMAO D E MASSA CORRIDA OU ACRILICA E NOVO LIXAMENTO COM REMOCAO DO PO RESIDUAL" xr:uid="{00000000-0004-0000-0D00-000006000000}"/>
    <hyperlink ref="C2" location="'10.1.2'!A1" display="PREPARO DE SUPERFICIES NOVAS,COM REVESTIMENTO LISO,INCLUSIVE LIXAMENTO,LIMPEZA,UMA DEMAO DE SELADOR ACRILICO,UMA DEMAO D E MASSA CORRIDA OU ACRILICA E NOVO LIXAMENTO COM REMOCAO DO PO RESIDUAL" xr:uid="{00000000-0004-0000-0D00-000007000000}"/>
    <hyperlink ref="D2" location="'10.1.2'!A1" display="PREPARO DE SUPERFICIES NOVAS,COM REVESTIMENTO LISO,INCLUSIVE LIXAMENTO,LIMPEZA,UMA DEMAO DE SELADOR ACRILICO,UMA DEMAO D E MASSA CORRIDA OU ACRILICA E NOVO LIXAMENTO COM REMOCAO DO PO RESIDUAL" xr:uid="{00000000-0004-0000-0D00-000008000000}"/>
    <hyperlink ref="E2" location="'10.1.2'!A1" display="PREPARO DE SUPERFICIES NOVAS,COM REVESTIMENTO LISO,INCLUSIVE LIXAMENTO,LIMPEZA,UMA DEMAO DE SELADOR ACRILICO,UMA DEMAO D E MASSA CORRIDA OU ACRILICA E NOVO LIXAMENTO COM REMOCAO DO PO RESIDUAL" xr:uid="{00000000-0004-0000-0D00-000009000000}"/>
    <hyperlink ref="A4" location="'10.1.2'!A1" display="Paredes (Área)" xr:uid="{00000000-0004-0000-0D00-00000A000000}"/>
    <hyperlink ref="B4" location="'10.1.2'!A1" display="Paredes (Área)" xr:uid="{00000000-0004-0000-0D00-00000B000000}"/>
    <hyperlink ref="C4" location="'10.1.2'!A1" display="Paredes (Área)" xr:uid="{00000000-0004-0000-0D00-00000C000000}"/>
    <hyperlink ref="D4" location="'10.1.2'!A1" display="Paredes (Área)" xr:uid="{00000000-0004-0000-0D00-00000D000000}"/>
    <hyperlink ref="E4" location="'10.1.2'!A1" display="Paredes (Área)" xr:uid="{00000000-0004-0000-0D00-00000E000000}"/>
    <hyperlink ref="A1193" location="'10.1.2'!A1" display="PREPARO DE SUPERFICIES NOVAS,COM REVESTIMENTO LISO,INCLUSIVE LIXAMENTO,LIMPEZA,UMA DEMAO DE SELADOR ACRILICO,UMA DEMAO D E MASSA CORRIDA OU ACRILICA E NOVO LIXAMENTO COM REMOCAO DO PO RESIDUAL" xr:uid="{00000000-0004-0000-0D00-00000F000000}"/>
    <hyperlink ref="B1193" location="'10.1.2'!A1" display="PREPARO DE SUPERFICIES NOVAS,COM REVESTIMENTO LISO,INCLUSIVE LIXAMENTO,LIMPEZA,UMA DEMAO DE SELADOR ACRILICO,UMA DEMAO D E MASSA CORRIDA OU ACRILICA E NOVO LIXAMENTO COM REMOCAO DO PO RESIDUAL" xr:uid="{00000000-0004-0000-0D00-000010000000}"/>
    <hyperlink ref="C1193" location="'10.1.2'!A1" display="PREPARO DE SUPERFICIES NOVAS,COM REVESTIMENTO LISO,INCLUSIVE LIXAMENTO,LIMPEZA,UMA DEMAO DE SELADOR ACRILICO,UMA DEMAO D E MASSA CORRIDA OU ACRILICA E NOVO LIXAMENTO COM REMOCAO DO PO RESIDUAL" xr:uid="{00000000-0004-0000-0D00-000011000000}"/>
    <hyperlink ref="D1193" location="'10.1.2'!A1" display="PREPARO DE SUPERFICIES NOVAS,COM REVESTIMENTO LISO,INCLUSIVE LIXAMENTO,LIMPEZA,UMA DEMAO DE SELADOR ACRILICO,UMA DEMAO D E MASSA CORRIDA OU ACRILICA E NOVO LIXAMENTO COM REMOCAO DO PO RESIDUAL" xr:uid="{00000000-0004-0000-0D00-000012000000}"/>
    <hyperlink ref="E1193" location="'10.1.2'!A1" display="PREPARO DE SUPERFICIES NOVAS,COM REVESTIMENTO LISO,INCLUSIVE LIXAMENTO,LIMPEZA,UMA DEMAO DE SELADOR ACRILICO,UMA DEMAO D E MASSA CORRIDA OU ACRILICA E NOVO LIXAMENTO COM REMOCAO DO PO RESIDUAL" xr:uid="{00000000-0004-0000-0D00-000013000000}"/>
    <hyperlink ref="A1194" location="'10.1.2'!A1" display="PREPARO DE SUPERFICIES NOVAS,COM REVESTIMENTO LISO,INCLUSIVE LIXAMENTO,LIMPEZA,UMA DEMAO DE SELADOR ACRILICO,UMA DEMAO D E MASSA CORRIDA OU ACRILICA E NOVO LIXAMENTO COM REMOCAO DO PO RESIDUAL" xr:uid="{00000000-0004-0000-0D00-000014000000}"/>
    <hyperlink ref="B1194" location="'10.1.2'!A1" display="PREPARO DE SUPERFICIES NOVAS,COM REVESTIMENTO LISO,INCLUSIVE LIXAMENTO,LIMPEZA,UMA DEMAO DE SELADOR ACRILICO,UMA DEMAO D E MASSA CORRIDA OU ACRILICA E NOVO LIXAMENTO COM REMOCAO DO PO RESIDUAL" xr:uid="{00000000-0004-0000-0D00-000015000000}"/>
    <hyperlink ref="C1194" location="'10.1.2'!A1" display="PREPARO DE SUPERFICIES NOVAS,COM REVESTIMENTO LISO,INCLUSIVE LIXAMENTO,LIMPEZA,UMA DEMAO DE SELADOR ACRILICO,UMA DEMAO D E MASSA CORRIDA OU ACRILICA E NOVO LIXAMENTO COM REMOCAO DO PO RESIDUAL" xr:uid="{00000000-0004-0000-0D00-000016000000}"/>
    <hyperlink ref="D1194" location="'10.1.2'!A1" display="PREPARO DE SUPERFICIES NOVAS,COM REVESTIMENTO LISO,INCLUSIVE LIXAMENTO,LIMPEZA,UMA DEMAO DE SELADOR ACRILICO,UMA DEMAO D E MASSA CORRIDA OU ACRILICA E NOVO LIXAMENTO COM REMOCAO DO PO RESIDUAL" xr:uid="{00000000-0004-0000-0D00-000017000000}"/>
    <hyperlink ref="E1194" location="'10.1.2'!A1" display="PREPARO DE SUPERFICIES NOVAS,COM REVESTIMENTO LISO,INCLUSIVE LIXAMENTO,LIMPEZA,UMA DEMAO DE SELADOR ACRILICO,UMA DEMAO D E MASSA CORRIDA OU ACRILICA E NOVO LIXAMENTO COM REMOCAO DO PO RESIDUAL" xr:uid="{00000000-0004-0000-0D00-000018000000}"/>
    <hyperlink ref="A1196" location="'10.1.2'!A1" display="Forros (Área)" xr:uid="{00000000-0004-0000-0D00-000019000000}"/>
    <hyperlink ref="B1196" location="'10.1.2'!A1" display="Forros (Área)" xr:uid="{00000000-0004-0000-0D00-00001A000000}"/>
    <hyperlink ref="C1196" location="'10.1.2'!A1" display="Forros (Área)" xr:uid="{00000000-0004-0000-0D00-00001B000000}"/>
    <hyperlink ref="D1196" location="'10.1.2'!A1" display="Forros (Área)" xr:uid="{00000000-0004-0000-0D00-00001C000000}"/>
    <hyperlink ref="E1196" location="'10.1.2'!A1" display="Forros (Área)" xr:uid="{00000000-0004-0000-0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7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24</v>
      </c>
      <c r="B1" s="23" t="s">
        <v>24</v>
      </c>
      <c r="C1" s="23" t="s">
        <v>24</v>
      </c>
      <c r="D1" s="23" t="s">
        <v>24</v>
      </c>
      <c r="E1" s="23" t="s">
        <v>24</v>
      </c>
    </row>
    <row r="2" spans="1:5">
      <c r="A2" s="23" t="s">
        <v>24</v>
      </c>
      <c r="B2" s="23" t="s">
        <v>24</v>
      </c>
      <c r="C2" s="23" t="s">
        <v>24</v>
      </c>
      <c r="D2" s="23" t="s">
        <v>24</v>
      </c>
      <c r="E2" s="23" t="s">
        <v>24</v>
      </c>
    </row>
    <row r="4" spans="1:5">
      <c r="A4" s="18" t="s">
        <v>87</v>
      </c>
      <c r="B4" s="18" t="s">
        <v>87</v>
      </c>
      <c r="C4" s="18" t="s">
        <v>87</v>
      </c>
      <c r="D4" s="18" t="s">
        <v>87</v>
      </c>
      <c r="E4" s="18" t="s">
        <v>87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88</v>
      </c>
      <c r="D7" s="11" t="s">
        <v>2072</v>
      </c>
      <c r="E7" s="11">
        <v>2.8614003152234249</v>
      </c>
    </row>
    <row r="8" spans="1:5" ht="24.75">
      <c r="A8" s="11" t="s">
        <v>114</v>
      </c>
      <c r="B8" s="11" t="s">
        <v>84</v>
      </c>
      <c r="C8" s="11" t="s">
        <v>88</v>
      </c>
      <c r="D8" s="11" t="s">
        <v>2073</v>
      </c>
      <c r="E8" s="11">
        <v>9.9885616549856842</v>
      </c>
    </row>
    <row r="9" spans="1:5" ht="24.75">
      <c r="A9" s="11" t="s">
        <v>114</v>
      </c>
      <c r="B9" s="11" t="s">
        <v>84</v>
      </c>
      <c r="C9" s="11" t="s">
        <v>88</v>
      </c>
      <c r="D9" s="11" t="s">
        <v>2074</v>
      </c>
      <c r="E9" s="11">
        <v>10.17482426940197</v>
      </c>
    </row>
    <row r="10" spans="1:5" ht="24.75">
      <c r="A10" s="11" t="s">
        <v>114</v>
      </c>
      <c r="B10" s="11" t="s">
        <v>84</v>
      </c>
      <c r="C10" s="11" t="s">
        <v>88</v>
      </c>
      <c r="D10" s="11" t="s">
        <v>2075</v>
      </c>
      <c r="E10" s="11">
        <v>0.32054189825250085</v>
      </c>
    </row>
    <row r="11" spans="1:5" ht="24.75">
      <c r="A11" s="11" t="s">
        <v>114</v>
      </c>
      <c r="B11" s="11" t="s">
        <v>84</v>
      </c>
      <c r="C11" s="11" t="s">
        <v>88</v>
      </c>
      <c r="D11" s="11" t="s">
        <v>2076</v>
      </c>
      <c r="E11" s="11">
        <v>1.1594269179407957</v>
      </c>
    </row>
    <row r="12" spans="1:5" ht="24.75">
      <c r="A12" s="11" t="s">
        <v>114</v>
      </c>
      <c r="B12" s="11" t="s">
        <v>84</v>
      </c>
      <c r="C12" s="11" t="s">
        <v>88</v>
      </c>
      <c r="D12" s="11" t="s">
        <v>2077</v>
      </c>
      <c r="E12" s="11">
        <v>6.003845198917003</v>
      </c>
    </row>
    <row r="13" spans="1:5" ht="24.75">
      <c r="A13" s="11" t="s">
        <v>114</v>
      </c>
      <c r="B13" s="11" t="s">
        <v>84</v>
      </c>
      <c r="C13" s="11" t="s">
        <v>88</v>
      </c>
      <c r="D13" s="11" t="s">
        <v>2078</v>
      </c>
      <c r="E13" s="11">
        <v>7.2118400339705504</v>
      </c>
    </row>
    <row r="14" spans="1:5" ht="24.75">
      <c r="A14" s="11" t="s">
        <v>114</v>
      </c>
      <c r="B14" s="11" t="s">
        <v>84</v>
      </c>
      <c r="C14" s="11" t="s">
        <v>88</v>
      </c>
      <c r="D14" s="11" t="s">
        <v>2079</v>
      </c>
      <c r="E14" s="11">
        <v>5.6470499570973409</v>
      </c>
    </row>
    <row r="15" spans="1:5" ht="24.75">
      <c r="A15" s="11" t="s">
        <v>114</v>
      </c>
      <c r="B15" s="11" t="s">
        <v>84</v>
      </c>
      <c r="C15" s="11" t="s">
        <v>88</v>
      </c>
      <c r="D15" s="11" t="s">
        <v>2080</v>
      </c>
      <c r="E15" s="11">
        <v>3.0462913728696948</v>
      </c>
    </row>
    <row r="16" spans="1:5" ht="24.75">
      <c r="A16" s="11" t="s">
        <v>114</v>
      </c>
      <c r="B16" s="11" t="s">
        <v>84</v>
      </c>
      <c r="C16" s="11" t="s">
        <v>88</v>
      </c>
      <c r="D16" s="11" t="s">
        <v>2081</v>
      </c>
      <c r="E16" s="11">
        <v>2.5305561578093427</v>
      </c>
    </row>
    <row r="17" spans="1:5" ht="24.75">
      <c r="A17" s="11" t="s">
        <v>114</v>
      </c>
      <c r="B17" s="11" t="s">
        <v>84</v>
      </c>
      <c r="C17" s="11" t="s">
        <v>88</v>
      </c>
      <c r="D17" s="11" t="s">
        <v>2082</v>
      </c>
      <c r="E17" s="11">
        <v>6.0614715025383452</v>
      </c>
    </row>
    <row r="18" spans="1:5" ht="24.75">
      <c r="A18" s="11" t="s">
        <v>114</v>
      </c>
      <c r="B18" s="11" t="s">
        <v>84</v>
      </c>
      <c r="C18" s="11" t="s">
        <v>88</v>
      </c>
      <c r="D18" s="11" t="s">
        <v>2083</v>
      </c>
      <c r="E18" s="11">
        <v>5.9826302839483052</v>
      </c>
    </row>
    <row r="19" spans="1:5" ht="24.75">
      <c r="A19" s="11" t="s">
        <v>114</v>
      </c>
      <c r="B19" s="11" t="s">
        <v>84</v>
      </c>
      <c r="C19" s="11" t="s">
        <v>88</v>
      </c>
      <c r="D19" s="11" t="s">
        <v>2084</v>
      </c>
      <c r="E19" s="11">
        <v>1.2112069092825708</v>
      </c>
    </row>
    <row r="20" spans="1:5" ht="24.75">
      <c r="A20" s="11" t="s">
        <v>114</v>
      </c>
      <c r="B20" s="11" t="s">
        <v>84</v>
      </c>
      <c r="C20" s="11" t="s">
        <v>88</v>
      </c>
      <c r="D20" s="11" t="s">
        <v>2085</v>
      </c>
      <c r="E20" s="11">
        <v>0.27158190718283376</v>
      </c>
    </row>
    <row r="21" spans="1:5" ht="24.75">
      <c r="A21" s="11" t="s">
        <v>114</v>
      </c>
      <c r="B21" s="11" t="s">
        <v>84</v>
      </c>
      <c r="C21" s="11" t="s">
        <v>88</v>
      </c>
      <c r="D21" s="11" t="s">
        <v>2086</v>
      </c>
      <c r="E21" s="11">
        <v>10.180539724589993</v>
      </c>
    </row>
    <row r="22" spans="1:5" ht="24.75">
      <c r="A22" s="11" t="s">
        <v>114</v>
      </c>
      <c r="B22" s="11" t="s">
        <v>84</v>
      </c>
      <c r="C22" s="11" t="s">
        <v>88</v>
      </c>
      <c r="D22" s="11" t="s">
        <v>2087</v>
      </c>
      <c r="E22" s="11">
        <v>6.6234988893771209</v>
      </c>
    </row>
    <row r="23" spans="1:5" ht="24.75">
      <c r="A23" s="11" t="s">
        <v>114</v>
      </c>
      <c r="B23" s="11" t="s">
        <v>84</v>
      </c>
      <c r="C23" s="11" t="s">
        <v>88</v>
      </c>
      <c r="D23" s="11" t="s">
        <v>2088</v>
      </c>
      <c r="E23" s="11">
        <v>4.9421149667667592</v>
      </c>
    </row>
    <row r="24" spans="1:5" ht="24.75">
      <c r="A24" s="11" t="s">
        <v>114</v>
      </c>
      <c r="B24" s="11" t="s">
        <v>84</v>
      </c>
      <c r="C24" s="11" t="s">
        <v>88</v>
      </c>
      <c r="D24" s="11" t="s">
        <v>2089</v>
      </c>
      <c r="E24" s="11">
        <v>3.4722294980777137</v>
      </c>
    </row>
    <row r="25" spans="1:5" ht="24.75">
      <c r="A25" s="11" t="s">
        <v>114</v>
      </c>
      <c r="B25" s="11" t="s">
        <v>84</v>
      </c>
      <c r="C25" s="11" t="s">
        <v>88</v>
      </c>
      <c r="D25" s="11" t="s">
        <v>2090</v>
      </c>
      <c r="E25" s="11">
        <v>4.9660198912625431</v>
      </c>
    </row>
    <row r="26" spans="1:5" ht="24.75">
      <c r="A26" s="11" t="s">
        <v>114</v>
      </c>
      <c r="B26" s="11" t="s">
        <v>84</v>
      </c>
      <c r="C26" s="11" t="s">
        <v>88</v>
      </c>
      <c r="D26" s="11" t="s">
        <v>2091</v>
      </c>
      <c r="E26" s="11">
        <v>0.95033938687225872</v>
      </c>
    </row>
    <row r="27" spans="1:5" ht="24.75">
      <c r="A27" s="11" t="s">
        <v>114</v>
      </c>
      <c r="B27" s="11" t="s">
        <v>84</v>
      </c>
      <c r="C27" s="11" t="s">
        <v>88</v>
      </c>
      <c r="D27" s="11" t="s">
        <v>2092</v>
      </c>
      <c r="E27" s="11">
        <v>5.5370702408747867</v>
      </c>
    </row>
    <row r="28" spans="1:5" ht="24.75">
      <c r="A28" s="11" t="s">
        <v>114</v>
      </c>
      <c r="B28" s="11" t="s">
        <v>84</v>
      </c>
      <c r="C28" s="11" t="s">
        <v>88</v>
      </c>
      <c r="D28" s="11" t="s">
        <v>2093</v>
      </c>
      <c r="E28" s="11">
        <v>4.9631998909899275</v>
      </c>
    </row>
    <row r="29" spans="1:5" ht="24.75">
      <c r="A29" s="11" t="s">
        <v>114</v>
      </c>
      <c r="B29" s="11" t="s">
        <v>84</v>
      </c>
      <c r="C29" s="11" t="s">
        <v>88</v>
      </c>
      <c r="D29" s="11" t="s">
        <v>2094</v>
      </c>
      <c r="E29" s="11">
        <v>5.3706899303827536</v>
      </c>
    </row>
    <row r="30" spans="1:5" ht="24.75">
      <c r="A30" s="11" t="s">
        <v>114</v>
      </c>
      <c r="B30" s="11" t="s">
        <v>84</v>
      </c>
      <c r="C30" s="11" t="s">
        <v>88</v>
      </c>
      <c r="D30" s="11" t="s">
        <v>2095</v>
      </c>
      <c r="E30" s="11">
        <v>3.6509076571925121</v>
      </c>
    </row>
    <row r="31" spans="1:5" ht="24.75">
      <c r="A31" s="11" t="s">
        <v>114</v>
      </c>
      <c r="B31" s="11" t="s">
        <v>84</v>
      </c>
      <c r="C31" s="11" t="s">
        <v>88</v>
      </c>
      <c r="D31" s="11" t="s">
        <v>2096</v>
      </c>
      <c r="E31" s="11">
        <v>1.7928661513519744</v>
      </c>
    </row>
    <row r="32" spans="1:5" ht="24.75">
      <c r="A32" s="11" t="s">
        <v>114</v>
      </c>
      <c r="B32" s="11" t="s">
        <v>84</v>
      </c>
      <c r="C32" s="11" t="s">
        <v>88</v>
      </c>
      <c r="D32" s="11" t="s">
        <v>2097</v>
      </c>
      <c r="E32" s="11">
        <v>3.9682642705384246</v>
      </c>
    </row>
    <row r="33" spans="1:5" ht="24.75">
      <c r="A33" s="11" t="s">
        <v>114</v>
      </c>
      <c r="B33" s="11" t="s">
        <v>84</v>
      </c>
      <c r="C33" s="11" t="s">
        <v>88</v>
      </c>
      <c r="D33" s="11" t="s">
        <v>2098</v>
      </c>
      <c r="E33" s="11">
        <v>5.320719168986817</v>
      </c>
    </row>
    <row r="34" spans="1:5" ht="24.75">
      <c r="A34" s="11" t="s">
        <v>114</v>
      </c>
      <c r="B34" s="11" t="s">
        <v>84</v>
      </c>
      <c r="C34" s="11" t="s">
        <v>88</v>
      </c>
      <c r="D34" s="11" t="s">
        <v>2099</v>
      </c>
      <c r="E34" s="11">
        <v>3.239319717333855</v>
      </c>
    </row>
    <row r="35" spans="1:5" ht="24.75">
      <c r="A35" s="11" t="s">
        <v>114</v>
      </c>
      <c r="B35" s="11" t="s">
        <v>84</v>
      </c>
      <c r="C35" s="11" t="s">
        <v>88</v>
      </c>
      <c r="D35" s="11" t="s">
        <v>2100</v>
      </c>
      <c r="E35" s="11">
        <v>17.646151117084074</v>
      </c>
    </row>
    <row r="36" spans="1:5" ht="24.75">
      <c r="A36" s="11" t="s">
        <v>114</v>
      </c>
      <c r="B36" s="11" t="s">
        <v>84</v>
      </c>
      <c r="C36" s="11" t="s">
        <v>88</v>
      </c>
      <c r="D36" s="11" t="s">
        <v>2101</v>
      </c>
      <c r="E36" s="11">
        <v>11.496150625491593</v>
      </c>
    </row>
    <row r="37" spans="1:5" ht="24.75">
      <c r="A37" s="11" t="s">
        <v>114</v>
      </c>
      <c r="B37" s="11" t="s">
        <v>84</v>
      </c>
      <c r="C37" s="11" t="s">
        <v>88</v>
      </c>
      <c r="D37" s="11" t="s">
        <v>2102</v>
      </c>
      <c r="E37" s="11">
        <v>12.045895833522902</v>
      </c>
    </row>
    <row r="38" spans="1:5" ht="24.75">
      <c r="A38" s="11" t="s">
        <v>114</v>
      </c>
      <c r="B38" s="11" t="s">
        <v>84</v>
      </c>
      <c r="C38" s="11" t="s">
        <v>88</v>
      </c>
      <c r="D38" s="11" t="s">
        <v>2103</v>
      </c>
      <c r="E38" s="11">
        <v>1.9455392106541536</v>
      </c>
    </row>
    <row r="39" spans="1:5" ht="24.75">
      <c r="A39" s="11" t="s">
        <v>114</v>
      </c>
      <c r="B39" s="11" t="s">
        <v>84</v>
      </c>
      <c r="C39" s="11" t="s">
        <v>88</v>
      </c>
      <c r="D39" s="11" t="s">
        <v>2104</v>
      </c>
      <c r="E39" s="11">
        <v>3.0560829276927834</v>
      </c>
    </row>
    <row r="40" spans="1:5" ht="24.75">
      <c r="A40" s="11" t="s">
        <v>114</v>
      </c>
      <c r="B40" s="11" t="s">
        <v>84</v>
      </c>
      <c r="C40" s="11" t="s">
        <v>88</v>
      </c>
      <c r="D40" s="11" t="s">
        <v>2105</v>
      </c>
      <c r="E40" s="11">
        <v>4.3817637320751999</v>
      </c>
    </row>
    <row r="41" spans="1:5" ht="24.75">
      <c r="A41" s="11" t="s">
        <v>114</v>
      </c>
      <c r="B41" s="11" t="s">
        <v>84</v>
      </c>
      <c r="C41" s="11" t="s">
        <v>88</v>
      </c>
      <c r="D41" s="11" t="s">
        <v>2106</v>
      </c>
      <c r="E41" s="11">
        <v>4.6813141798948115</v>
      </c>
    </row>
    <row r="42" spans="1:5" ht="24.75">
      <c r="A42" s="11" t="s">
        <v>114</v>
      </c>
      <c r="B42" s="11" t="s">
        <v>84</v>
      </c>
      <c r="C42" s="11" t="s">
        <v>88</v>
      </c>
      <c r="D42" s="11" t="s">
        <v>2107</v>
      </c>
      <c r="E42" s="11">
        <v>4.9490060419413071</v>
      </c>
    </row>
    <row r="43" spans="1:5" ht="24.75">
      <c r="A43" s="11" t="s">
        <v>114</v>
      </c>
      <c r="B43" s="11" t="s">
        <v>84</v>
      </c>
      <c r="C43" s="11" t="s">
        <v>88</v>
      </c>
      <c r="D43" s="11" t="s">
        <v>2108</v>
      </c>
      <c r="E43" s="11">
        <v>3.4383899053973148</v>
      </c>
    </row>
    <row r="44" spans="1:5" ht="24.75">
      <c r="A44" s="11" t="s">
        <v>114</v>
      </c>
      <c r="B44" s="11" t="s">
        <v>84</v>
      </c>
      <c r="C44" s="11" t="s">
        <v>88</v>
      </c>
      <c r="D44" s="11" t="s">
        <v>2109</v>
      </c>
      <c r="E44" s="11">
        <v>0.52169975602664342</v>
      </c>
    </row>
    <row r="45" spans="1:5" ht="24.75">
      <c r="A45" s="11" t="s">
        <v>114</v>
      </c>
      <c r="B45" s="11" t="s">
        <v>84</v>
      </c>
      <c r="C45" s="11" t="s">
        <v>88</v>
      </c>
      <c r="D45" s="11" t="s">
        <v>2110</v>
      </c>
      <c r="E45" s="11">
        <v>4.4244862856413345</v>
      </c>
    </row>
    <row r="46" spans="1:5" ht="24.75">
      <c r="A46" s="11" t="s">
        <v>114</v>
      </c>
      <c r="B46" s="11" t="s">
        <v>84</v>
      </c>
      <c r="C46" s="11" t="s">
        <v>88</v>
      </c>
      <c r="D46" s="11" t="s">
        <v>2111</v>
      </c>
      <c r="E46" s="11">
        <v>6.4535700350661473</v>
      </c>
    </row>
    <row r="47" spans="1:5" ht="24.75">
      <c r="A47" s="11" t="s">
        <v>114</v>
      </c>
      <c r="B47" s="11" t="s">
        <v>84</v>
      </c>
      <c r="C47" s="11" t="s">
        <v>88</v>
      </c>
      <c r="D47" s="11" t="s">
        <v>2112</v>
      </c>
      <c r="E47" s="11">
        <v>9.0794103918593336</v>
      </c>
    </row>
    <row r="48" spans="1:5" ht="24.75">
      <c r="A48" s="11" t="s">
        <v>114</v>
      </c>
      <c r="B48" s="11" t="s">
        <v>84</v>
      </c>
      <c r="C48" s="11" t="s">
        <v>88</v>
      </c>
      <c r="D48" s="11" t="s">
        <v>2113</v>
      </c>
      <c r="E48" s="11">
        <v>3.5692754085794784</v>
      </c>
    </row>
    <row r="49" spans="1:5" ht="24.75">
      <c r="A49" s="11" t="s">
        <v>114</v>
      </c>
      <c r="B49" s="11" t="s">
        <v>84</v>
      </c>
      <c r="C49" s="11" t="s">
        <v>88</v>
      </c>
      <c r="D49" s="11" t="s">
        <v>2114</v>
      </c>
      <c r="E49" s="11">
        <v>2.4540693600127148</v>
      </c>
    </row>
    <row r="50" spans="1:5" ht="24.75">
      <c r="A50" s="11" t="s">
        <v>114</v>
      </c>
      <c r="B50" s="11" t="s">
        <v>84</v>
      </c>
      <c r="C50" s="11" t="s">
        <v>88</v>
      </c>
      <c r="D50" s="11" t="s">
        <v>2115</v>
      </c>
      <c r="E50" s="11">
        <v>10.919504876642995</v>
      </c>
    </row>
    <row r="51" spans="1:5" ht="24.75">
      <c r="A51" s="11" t="s">
        <v>114</v>
      </c>
      <c r="B51" s="11" t="s">
        <v>84</v>
      </c>
      <c r="C51" s="11" t="s">
        <v>88</v>
      </c>
      <c r="D51" s="11" t="s">
        <v>2116</v>
      </c>
      <c r="E51" s="11">
        <v>0.5738697610690946</v>
      </c>
    </row>
    <row r="52" spans="1:5" ht="24.75">
      <c r="A52" s="11" t="s">
        <v>114</v>
      </c>
      <c r="B52" s="11" t="s">
        <v>84</v>
      </c>
      <c r="C52" s="11" t="s">
        <v>88</v>
      </c>
      <c r="D52" s="11" t="s">
        <v>2117</v>
      </c>
      <c r="E52" s="11">
        <v>3.1204798424951803</v>
      </c>
    </row>
    <row r="53" spans="1:5" ht="24.75">
      <c r="A53" s="11" t="s">
        <v>114</v>
      </c>
      <c r="B53" s="11" t="s">
        <v>84</v>
      </c>
      <c r="C53" s="11" t="s">
        <v>88</v>
      </c>
      <c r="D53" s="11" t="s">
        <v>2118</v>
      </c>
      <c r="E53" s="11">
        <v>5.025280963718048</v>
      </c>
    </row>
    <row r="54" spans="1:5" ht="24.75">
      <c r="A54" s="11" t="s">
        <v>114</v>
      </c>
      <c r="B54" s="11" t="s">
        <v>84</v>
      </c>
      <c r="C54" s="11" t="s">
        <v>88</v>
      </c>
      <c r="D54" s="11" t="s">
        <v>2119</v>
      </c>
      <c r="E54" s="11">
        <v>4.9894008357948119</v>
      </c>
    </row>
    <row r="55" spans="1:5" ht="24.75">
      <c r="A55" s="11" t="s">
        <v>114</v>
      </c>
      <c r="B55" s="11" t="s">
        <v>84</v>
      </c>
      <c r="C55" s="11" t="s">
        <v>88</v>
      </c>
      <c r="D55" s="11" t="s">
        <v>2120</v>
      </c>
      <c r="E55" s="11">
        <v>0.90240008723781073</v>
      </c>
    </row>
    <row r="56" spans="1:5" ht="24.75">
      <c r="A56" s="11" t="s">
        <v>114</v>
      </c>
      <c r="B56" s="11" t="s">
        <v>84</v>
      </c>
      <c r="C56" s="11" t="s">
        <v>88</v>
      </c>
      <c r="D56" s="11" t="s">
        <v>2121</v>
      </c>
      <c r="E56" s="11">
        <v>6.7242903556466169</v>
      </c>
    </row>
    <row r="57" spans="1:5" ht="24.75">
      <c r="A57" s="11" t="s">
        <v>114</v>
      </c>
      <c r="B57" s="11" t="s">
        <v>84</v>
      </c>
      <c r="C57" s="11" t="s">
        <v>88</v>
      </c>
      <c r="D57" s="11" t="s">
        <v>2122</v>
      </c>
      <c r="E57" s="11">
        <v>12.03641900771022</v>
      </c>
    </row>
    <row r="58" spans="1:5" ht="24.75">
      <c r="A58" s="11" t="s">
        <v>114</v>
      </c>
      <c r="B58" s="11" t="s">
        <v>84</v>
      </c>
      <c r="C58" s="11" t="s">
        <v>88</v>
      </c>
      <c r="D58" s="11" t="s">
        <v>2123</v>
      </c>
      <c r="E58" s="11">
        <v>4.468139947844028</v>
      </c>
    </row>
    <row r="59" spans="1:5" ht="24.75">
      <c r="A59" s="11" t="s">
        <v>114</v>
      </c>
      <c r="B59" s="11" t="s">
        <v>84</v>
      </c>
      <c r="C59" s="11" t="s">
        <v>88</v>
      </c>
      <c r="D59" s="11" t="s">
        <v>2124</v>
      </c>
      <c r="E59" s="11">
        <v>5.0548498998483478</v>
      </c>
    </row>
    <row r="60" spans="1:5" ht="24.75">
      <c r="A60" s="11" t="s">
        <v>114</v>
      </c>
      <c r="B60" s="11" t="s">
        <v>84</v>
      </c>
      <c r="C60" s="11" t="s">
        <v>88</v>
      </c>
      <c r="D60" s="11" t="s">
        <v>2125</v>
      </c>
      <c r="E60" s="11">
        <v>6.4183200316590909</v>
      </c>
    </row>
    <row r="61" spans="1:5" ht="24.75">
      <c r="A61" s="11" t="s">
        <v>114</v>
      </c>
      <c r="B61" s="11" t="s">
        <v>84</v>
      </c>
      <c r="C61" s="11" t="s">
        <v>88</v>
      </c>
      <c r="D61" s="11" t="s">
        <v>2126</v>
      </c>
      <c r="E61" s="11">
        <v>5.4965046224741556</v>
      </c>
    </row>
    <row r="62" spans="1:5" ht="24.75">
      <c r="A62" s="11" t="s">
        <v>114</v>
      </c>
      <c r="B62" s="11" t="s">
        <v>84</v>
      </c>
      <c r="C62" s="11" t="s">
        <v>88</v>
      </c>
      <c r="D62" s="11" t="s">
        <v>2127</v>
      </c>
      <c r="E62" s="11">
        <v>6.0871498350532089</v>
      </c>
    </row>
    <row r="63" spans="1:5" ht="24.75">
      <c r="A63" s="11" t="s">
        <v>114</v>
      </c>
      <c r="B63" s="11" t="s">
        <v>84</v>
      </c>
      <c r="C63" s="11" t="s">
        <v>88</v>
      </c>
      <c r="D63" s="11" t="s">
        <v>2128</v>
      </c>
      <c r="E63" s="11">
        <v>6.0123000503138702</v>
      </c>
    </row>
    <row r="64" spans="1:5" ht="24.75">
      <c r="A64" s="11" t="s">
        <v>114</v>
      </c>
      <c r="B64" s="11" t="s">
        <v>84</v>
      </c>
      <c r="C64" s="11" t="s">
        <v>88</v>
      </c>
      <c r="D64" s="11" t="s">
        <v>2129</v>
      </c>
      <c r="E64" s="11">
        <v>10.617803346919329</v>
      </c>
    </row>
    <row r="65" spans="1:5" ht="24.75">
      <c r="A65" s="11" t="s">
        <v>114</v>
      </c>
      <c r="B65" s="11" t="s">
        <v>84</v>
      </c>
      <c r="C65" s="11" t="s">
        <v>88</v>
      </c>
      <c r="D65" s="11" t="s">
        <v>2130</v>
      </c>
      <c r="E65" s="11">
        <v>4.6742999927053939</v>
      </c>
    </row>
    <row r="66" spans="1:5" ht="24.75">
      <c r="A66" s="11" t="s">
        <v>114</v>
      </c>
      <c r="B66" s="11" t="s">
        <v>84</v>
      </c>
      <c r="C66" s="11" t="s">
        <v>88</v>
      </c>
      <c r="D66" s="11" t="s">
        <v>2131</v>
      </c>
      <c r="E66" s="11">
        <v>3.761806461533205</v>
      </c>
    </row>
    <row r="67" spans="1:5" ht="24.75">
      <c r="A67" s="11" t="s">
        <v>114</v>
      </c>
      <c r="B67" s="11" t="s">
        <v>84</v>
      </c>
      <c r="C67" s="11" t="s">
        <v>88</v>
      </c>
      <c r="D67" s="11" t="s">
        <v>2132</v>
      </c>
      <c r="E67" s="11">
        <v>0.76884705033291767</v>
      </c>
    </row>
    <row r="68" spans="1:5" ht="24.75">
      <c r="A68" s="11" t="s">
        <v>114</v>
      </c>
      <c r="B68" s="11" t="s">
        <v>84</v>
      </c>
      <c r="C68" s="11" t="s">
        <v>88</v>
      </c>
      <c r="D68" s="11" t="s">
        <v>2133</v>
      </c>
      <c r="E68" s="11">
        <v>3.2759397664806631</v>
      </c>
    </row>
    <row r="69" spans="1:5" ht="24.75">
      <c r="A69" s="11" t="s">
        <v>114</v>
      </c>
      <c r="B69" s="11" t="s">
        <v>84</v>
      </c>
      <c r="C69" s="11" t="s">
        <v>88</v>
      </c>
      <c r="D69" s="11" t="s">
        <v>2134</v>
      </c>
      <c r="E69" s="11">
        <v>1.6920001635702073</v>
      </c>
    </row>
    <row r="70" spans="1:5" ht="24.75">
      <c r="A70" s="11" t="s">
        <v>114</v>
      </c>
      <c r="B70" s="11" t="s">
        <v>84</v>
      </c>
      <c r="C70" s="11" t="s">
        <v>88</v>
      </c>
      <c r="D70" s="11" t="s">
        <v>2135</v>
      </c>
      <c r="E70" s="11">
        <v>0.40890003952968518</v>
      </c>
    </row>
    <row r="71" spans="1:5" ht="24.75">
      <c r="A71" s="11" t="s">
        <v>114</v>
      </c>
      <c r="B71" s="11" t="s">
        <v>84</v>
      </c>
      <c r="C71" s="11" t="s">
        <v>88</v>
      </c>
      <c r="D71" s="11" t="s">
        <v>2136</v>
      </c>
      <c r="E71" s="11">
        <v>3.1293589525737624</v>
      </c>
    </row>
    <row r="72" spans="1:5" ht="24.75">
      <c r="A72" s="11" t="s">
        <v>114</v>
      </c>
      <c r="B72" s="11" t="s">
        <v>84</v>
      </c>
      <c r="C72" s="11" t="s">
        <v>88</v>
      </c>
      <c r="D72" s="11" t="s">
        <v>2137</v>
      </c>
      <c r="E72" s="11">
        <v>1.9840197326297024</v>
      </c>
    </row>
    <row r="73" spans="1:5" ht="24.75">
      <c r="A73" s="11" t="s">
        <v>114</v>
      </c>
      <c r="B73" s="11" t="s">
        <v>84</v>
      </c>
      <c r="C73" s="11" t="s">
        <v>88</v>
      </c>
      <c r="D73" s="11" t="s">
        <v>2138</v>
      </c>
      <c r="E73" s="11">
        <v>4.8185391158706405</v>
      </c>
    </row>
    <row r="74" spans="1:5" ht="24.75">
      <c r="A74" s="11" t="s">
        <v>114</v>
      </c>
      <c r="B74" s="11" t="s">
        <v>84</v>
      </c>
      <c r="C74" s="11" t="s">
        <v>88</v>
      </c>
      <c r="D74" s="11" t="s">
        <v>2139</v>
      </c>
      <c r="E74" s="11">
        <v>3.1321789528457971</v>
      </c>
    </row>
    <row r="75" spans="1:5" ht="24.75">
      <c r="A75" s="11" t="s">
        <v>114</v>
      </c>
      <c r="B75" s="11" t="s">
        <v>84</v>
      </c>
      <c r="C75" s="11" t="s">
        <v>88</v>
      </c>
      <c r="D75" s="11" t="s">
        <v>2140</v>
      </c>
      <c r="E75" s="11">
        <v>0.40890003952900239</v>
      </c>
    </row>
    <row r="76" spans="1:5" ht="24.75">
      <c r="A76" s="11" t="s">
        <v>114</v>
      </c>
      <c r="B76" s="11" t="s">
        <v>84</v>
      </c>
      <c r="C76" s="11" t="s">
        <v>88</v>
      </c>
      <c r="D76" s="11" t="s">
        <v>2141</v>
      </c>
      <c r="E76" s="11">
        <v>1.6920001635700987</v>
      </c>
    </row>
    <row r="77" spans="1:5" ht="24.75">
      <c r="A77" s="11" t="s">
        <v>114</v>
      </c>
      <c r="B77" s="11" t="s">
        <v>84</v>
      </c>
      <c r="C77" s="11" t="s">
        <v>88</v>
      </c>
      <c r="D77" s="11" t="s">
        <v>2142</v>
      </c>
      <c r="E77" s="11">
        <v>3.2731197662079294</v>
      </c>
    </row>
    <row r="78" spans="1:5" ht="24.75">
      <c r="A78" s="11" t="s">
        <v>114</v>
      </c>
      <c r="B78" s="11" t="s">
        <v>84</v>
      </c>
      <c r="C78" s="11" t="s">
        <v>88</v>
      </c>
      <c r="D78" s="11" t="s">
        <v>2143</v>
      </c>
      <c r="E78" s="11">
        <v>4.82135911614278</v>
      </c>
    </row>
    <row r="79" spans="1:5" ht="24.75">
      <c r="A79" s="11" t="s">
        <v>114</v>
      </c>
      <c r="B79" s="11" t="s">
        <v>84</v>
      </c>
      <c r="C79" s="11" t="s">
        <v>88</v>
      </c>
      <c r="D79" s="11" t="s">
        <v>2144</v>
      </c>
      <c r="E79" s="11">
        <v>1.9811997323565558</v>
      </c>
    </row>
    <row r="80" spans="1:5" ht="24.75">
      <c r="A80" s="11" t="s">
        <v>114</v>
      </c>
      <c r="B80" s="11" t="s">
        <v>84</v>
      </c>
      <c r="C80" s="11" t="s">
        <v>88</v>
      </c>
      <c r="D80" s="11" t="s">
        <v>2145</v>
      </c>
      <c r="E80" s="11">
        <v>3.2671198566698778</v>
      </c>
    </row>
    <row r="81" spans="1:5" ht="24.75">
      <c r="A81" s="11" t="s">
        <v>114</v>
      </c>
      <c r="B81" s="11" t="s">
        <v>84</v>
      </c>
      <c r="C81" s="11" t="s">
        <v>88</v>
      </c>
      <c r="D81" s="11" t="s">
        <v>2146</v>
      </c>
      <c r="E81" s="11">
        <v>4.5430198503684229</v>
      </c>
    </row>
    <row r="82" spans="1:5" ht="24.75">
      <c r="A82" s="11" t="s">
        <v>114</v>
      </c>
      <c r="B82" s="11" t="s">
        <v>84</v>
      </c>
      <c r="C82" s="11" t="s">
        <v>88</v>
      </c>
      <c r="D82" s="11" t="s">
        <v>2147</v>
      </c>
      <c r="E82" s="11">
        <v>5.6822999605058158</v>
      </c>
    </row>
    <row r="83" spans="1:5" ht="24.75">
      <c r="A83" s="11" t="s">
        <v>114</v>
      </c>
      <c r="B83" s="11" t="s">
        <v>84</v>
      </c>
      <c r="C83" s="11" t="s">
        <v>88</v>
      </c>
      <c r="D83" s="11" t="s">
        <v>2148</v>
      </c>
      <c r="E83" s="11">
        <v>3.8201998190957425</v>
      </c>
    </row>
    <row r="84" spans="1:5" ht="24.75">
      <c r="A84" s="11" t="s">
        <v>114</v>
      </c>
      <c r="B84" s="11" t="s">
        <v>84</v>
      </c>
      <c r="C84" s="11" t="s">
        <v>88</v>
      </c>
      <c r="D84" s="11" t="s">
        <v>2149</v>
      </c>
      <c r="E84" s="11">
        <v>10.0448403822437</v>
      </c>
    </row>
    <row r="85" spans="1:5" ht="24.75">
      <c r="A85" s="11" t="s">
        <v>114</v>
      </c>
      <c r="B85" s="11" t="s">
        <v>84</v>
      </c>
      <c r="C85" s="11" t="s">
        <v>88</v>
      </c>
      <c r="D85" s="11" t="s">
        <v>2150</v>
      </c>
      <c r="E85" s="11">
        <v>3.1966198498538012</v>
      </c>
    </row>
    <row r="86" spans="1:5" ht="24.75">
      <c r="A86" s="11" t="s">
        <v>114</v>
      </c>
      <c r="B86" s="11" t="s">
        <v>84</v>
      </c>
      <c r="C86" s="11" t="s">
        <v>88</v>
      </c>
      <c r="D86" s="11" t="s">
        <v>2151</v>
      </c>
      <c r="E86" s="11">
        <v>10.042020381971785</v>
      </c>
    </row>
    <row r="87" spans="1:5" ht="24.75">
      <c r="A87" s="11" t="s">
        <v>114</v>
      </c>
      <c r="B87" s="11" t="s">
        <v>84</v>
      </c>
      <c r="C87" s="11" t="s">
        <v>88</v>
      </c>
      <c r="D87" s="11" t="s">
        <v>2152</v>
      </c>
      <c r="E87" s="11">
        <v>4.8917999226901756</v>
      </c>
    </row>
    <row r="88" spans="1:5" ht="24.75">
      <c r="A88" s="11" t="s">
        <v>114</v>
      </c>
      <c r="B88" s="11" t="s">
        <v>84</v>
      </c>
      <c r="C88" s="11" t="s">
        <v>88</v>
      </c>
      <c r="D88" s="11" t="s">
        <v>2153</v>
      </c>
      <c r="E88" s="11">
        <v>10.0448403822437</v>
      </c>
    </row>
    <row r="89" spans="1:5" ht="24.75">
      <c r="A89" s="11" t="s">
        <v>114</v>
      </c>
      <c r="B89" s="11" t="s">
        <v>84</v>
      </c>
      <c r="C89" s="11" t="s">
        <v>88</v>
      </c>
      <c r="D89" s="11" t="s">
        <v>2154</v>
      </c>
      <c r="E89" s="11">
        <v>3.2642998563972614</v>
      </c>
    </row>
    <row r="90" spans="1:5" ht="24.75">
      <c r="A90" s="11" t="s">
        <v>114</v>
      </c>
      <c r="B90" s="11" t="s">
        <v>84</v>
      </c>
      <c r="C90" s="11" t="s">
        <v>88</v>
      </c>
      <c r="D90" s="11" t="s">
        <v>2155</v>
      </c>
      <c r="E90" s="11">
        <v>6.4606200357475974</v>
      </c>
    </row>
    <row r="91" spans="1:5" ht="24.75">
      <c r="A91" s="11" t="s">
        <v>114</v>
      </c>
      <c r="B91" s="11" t="s">
        <v>84</v>
      </c>
      <c r="C91" s="11" t="s">
        <v>88</v>
      </c>
      <c r="D91" s="11" t="s">
        <v>2156</v>
      </c>
      <c r="E91" s="11">
        <v>2.8876796903424542</v>
      </c>
    </row>
    <row r="92" spans="1:5" ht="24.75">
      <c r="A92" s="11" t="s">
        <v>114</v>
      </c>
      <c r="B92" s="11" t="s">
        <v>84</v>
      </c>
      <c r="C92" s="11" t="s">
        <v>88</v>
      </c>
      <c r="D92" s="11" t="s">
        <v>2157</v>
      </c>
      <c r="E92" s="11">
        <v>8.604840320244282</v>
      </c>
    </row>
    <row r="93" spans="1:5" ht="24.75">
      <c r="A93" s="11" t="s">
        <v>114</v>
      </c>
      <c r="B93" s="11" t="s">
        <v>84</v>
      </c>
      <c r="C93" s="11" t="s">
        <v>88</v>
      </c>
      <c r="D93" s="11" t="s">
        <v>2158</v>
      </c>
      <c r="E93" s="11">
        <v>3.2642998563970376</v>
      </c>
    </row>
    <row r="94" spans="1:5" ht="24.75">
      <c r="A94" s="11" t="s">
        <v>114</v>
      </c>
      <c r="B94" s="11" t="s">
        <v>84</v>
      </c>
      <c r="C94" s="11" t="s">
        <v>88</v>
      </c>
      <c r="D94" s="11" t="s">
        <v>2159</v>
      </c>
      <c r="E94" s="11">
        <v>10.042020381971085</v>
      </c>
    </row>
    <row r="95" spans="1:5" ht="24.75">
      <c r="A95" s="11" t="s">
        <v>114</v>
      </c>
      <c r="B95" s="11" t="s">
        <v>84</v>
      </c>
      <c r="C95" s="11" t="s">
        <v>88</v>
      </c>
      <c r="D95" s="11" t="s">
        <v>2160</v>
      </c>
      <c r="E95" s="11">
        <v>3.2614798561239136</v>
      </c>
    </row>
    <row r="96" spans="1:5" ht="24.75">
      <c r="A96" s="11" t="s">
        <v>114</v>
      </c>
      <c r="B96" s="11" t="s">
        <v>84</v>
      </c>
      <c r="C96" s="11" t="s">
        <v>88</v>
      </c>
      <c r="D96" s="11" t="s">
        <v>2161</v>
      </c>
      <c r="E96" s="11">
        <v>10.718821036216578</v>
      </c>
    </row>
    <row r="97" spans="1:5" ht="24.75">
      <c r="A97" s="11" t="s">
        <v>114</v>
      </c>
      <c r="B97" s="11" t="s">
        <v>84</v>
      </c>
      <c r="C97" s="11" t="s">
        <v>88</v>
      </c>
      <c r="D97" s="11" t="s">
        <v>2162</v>
      </c>
      <c r="E97" s="11">
        <v>5.8357445193352611</v>
      </c>
    </row>
    <row r="98" spans="1:5" ht="24.75">
      <c r="A98" s="11" t="s">
        <v>114</v>
      </c>
      <c r="B98" s="11" t="s">
        <v>84</v>
      </c>
      <c r="C98" s="11" t="s">
        <v>88</v>
      </c>
      <c r="D98" s="11" t="s">
        <v>2163</v>
      </c>
      <c r="E98" s="11">
        <v>1.6891801632958161</v>
      </c>
    </row>
    <row r="99" spans="1:5" ht="24.75">
      <c r="A99" s="11" t="s">
        <v>114</v>
      </c>
      <c r="B99" s="11" t="s">
        <v>84</v>
      </c>
      <c r="C99" s="11" t="s">
        <v>88</v>
      </c>
      <c r="D99" s="11" t="s">
        <v>2164</v>
      </c>
      <c r="E99" s="11">
        <v>2.5408202456278541</v>
      </c>
    </row>
    <row r="100" spans="1:5" ht="24.75">
      <c r="A100" s="11" t="s">
        <v>114</v>
      </c>
      <c r="B100" s="11" t="s">
        <v>84</v>
      </c>
      <c r="C100" s="11" t="s">
        <v>88</v>
      </c>
      <c r="D100" s="11" t="s">
        <v>2165</v>
      </c>
      <c r="E100" s="11">
        <v>1.6891801632956107</v>
      </c>
    </row>
    <row r="101" spans="1:5" ht="24.75">
      <c r="A101" s="11" t="s">
        <v>114</v>
      </c>
      <c r="B101" s="11" t="s">
        <v>84</v>
      </c>
      <c r="C101" s="11" t="s">
        <v>88</v>
      </c>
      <c r="D101" s="11" t="s">
        <v>2166</v>
      </c>
      <c r="E101" s="11">
        <v>4.9198560474339139</v>
      </c>
    </row>
    <row r="102" spans="1:5" ht="24.75">
      <c r="A102" s="11" t="s">
        <v>114</v>
      </c>
      <c r="B102" s="11" t="s">
        <v>84</v>
      </c>
      <c r="C102" s="11" t="s">
        <v>88</v>
      </c>
      <c r="D102" s="11" t="s">
        <v>2167</v>
      </c>
      <c r="E102" s="11">
        <v>6.8525202306903843</v>
      </c>
    </row>
    <row r="103" spans="1:5" ht="24.75">
      <c r="A103" s="11" t="s">
        <v>114</v>
      </c>
      <c r="B103" s="11" t="s">
        <v>84</v>
      </c>
      <c r="C103" s="11" t="s">
        <v>88</v>
      </c>
      <c r="D103" s="11" t="s">
        <v>2168</v>
      </c>
      <c r="E103" s="11">
        <v>4.0749000510186324</v>
      </c>
    </row>
    <row r="104" spans="1:5" ht="24.75">
      <c r="A104" s="11" t="s">
        <v>114</v>
      </c>
      <c r="B104" s="11" t="s">
        <v>84</v>
      </c>
      <c r="C104" s="11" t="s">
        <v>88</v>
      </c>
      <c r="D104" s="11" t="s">
        <v>2169</v>
      </c>
      <c r="E104" s="11">
        <v>0.67398065397330043</v>
      </c>
    </row>
    <row r="105" spans="1:5" ht="24.75">
      <c r="A105" s="11" t="s">
        <v>114</v>
      </c>
      <c r="B105" s="11" t="s">
        <v>84</v>
      </c>
      <c r="C105" s="11" t="s">
        <v>88</v>
      </c>
      <c r="D105" s="11" t="s">
        <v>2170</v>
      </c>
      <c r="E105" s="11">
        <v>4.4104803778681605</v>
      </c>
    </row>
    <row r="106" spans="1:5" ht="24.75">
      <c r="A106" s="11" t="s">
        <v>114</v>
      </c>
      <c r="B106" s="11" t="s">
        <v>84</v>
      </c>
      <c r="C106" s="11" t="s">
        <v>88</v>
      </c>
      <c r="D106" s="11" t="s">
        <v>2171</v>
      </c>
      <c r="E106" s="11">
        <v>3.6027001835206143</v>
      </c>
    </row>
    <row r="107" spans="1:5" ht="24.75">
      <c r="A107" s="11" t="s">
        <v>114</v>
      </c>
      <c r="B107" s="11" t="s">
        <v>84</v>
      </c>
      <c r="C107" s="11" t="s">
        <v>88</v>
      </c>
      <c r="D107" s="11" t="s">
        <v>2172</v>
      </c>
      <c r="E107" s="11">
        <v>6.921144223531865</v>
      </c>
    </row>
    <row r="108" spans="1:5" ht="24.75">
      <c r="A108" s="11" t="s">
        <v>114</v>
      </c>
      <c r="B108" s="11" t="s">
        <v>84</v>
      </c>
      <c r="C108" s="11" t="s">
        <v>88</v>
      </c>
      <c r="D108" s="11" t="s">
        <v>2173</v>
      </c>
      <c r="E108" s="11">
        <v>0.6880797721098989</v>
      </c>
    </row>
    <row r="109" spans="1:5" ht="24.75">
      <c r="A109" s="11" t="s">
        <v>114</v>
      </c>
      <c r="B109" s="11" t="s">
        <v>84</v>
      </c>
      <c r="C109" s="11" t="s">
        <v>88</v>
      </c>
      <c r="D109" s="11" t="s">
        <v>2174</v>
      </c>
      <c r="E109" s="11">
        <v>10.384800544755148</v>
      </c>
    </row>
    <row r="110" spans="1:5" ht="24.75">
      <c r="A110" s="11" t="s">
        <v>114</v>
      </c>
      <c r="B110" s="11" t="s">
        <v>84</v>
      </c>
      <c r="C110" s="11" t="s">
        <v>88</v>
      </c>
      <c r="D110" s="11" t="s">
        <v>2175</v>
      </c>
      <c r="E110" s="11">
        <v>1.5509998070257738</v>
      </c>
    </row>
    <row r="111" spans="1:5" ht="24.75">
      <c r="A111" s="11" t="s">
        <v>114</v>
      </c>
      <c r="B111" s="11" t="s">
        <v>84</v>
      </c>
      <c r="C111" s="11" t="s">
        <v>88</v>
      </c>
      <c r="D111" s="11" t="s">
        <v>2176</v>
      </c>
      <c r="E111" s="11">
        <v>0.53298064034164949</v>
      </c>
    </row>
    <row r="112" spans="1:5" ht="24.75">
      <c r="A112" s="11" t="s">
        <v>114</v>
      </c>
      <c r="B112" s="11" t="s">
        <v>84</v>
      </c>
      <c r="C112" s="11" t="s">
        <v>88</v>
      </c>
      <c r="D112" s="11" t="s">
        <v>2177</v>
      </c>
      <c r="E112" s="11">
        <v>1.5509998070257836</v>
      </c>
    </row>
    <row r="113" spans="1:5" ht="24.75">
      <c r="A113" s="11" t="s">
        <v>114</v>
      </c>
      <c r="B113" s="11" t="s">
        <v>84</v>
      </c>
      <c r="C113" s="11" t="s">
        <v>88</v>
      </c>
      <c r="D113" s="11" t="s">
        <v>2178</v>
      </c>
      <c r="E113" s="11">
        <v>3.1270200010881681</v>
      </c>
    </row>
    <row r="114" spans="1:5" ht="24.75">
      <c r="A114" s="11" t="s">
        <v>114</v>
      </c>
      <c r="B114" s="11" t="s">
        <v>84</v>
      </c>
      <c r="C114" s="11" t="s">
        <v>88</v>
      </c>
      <c r="D114" s="11" t="s">
        <v>2179</v>
      </c>
      <c r="E114" s="11">
        <v>1.5932998111155072</v>
      </c>
    </row>
    <row r="115" spans="1:5" ht="24.75">
      <c r="A115" s="11" t="s">
        <v>114</v>
      </c>
      <c r="B115" s="11" t="s">
        <v>84</v>
      </c>
      <c r="C115" s="11" t="s">
        <v>88</v>
      </c>
      <c r="D115" s="11" t="s">
        <v>2180</v>
      </c>
      <c r="E115" s="11">
        <v>0.53298064034164927</v>
      </c>
    </row>
    <row r="116" spans="1:5" ht="24.75">
      <c r="A116" s="11" t="s">
        <v>114</v>
      </c>
      <c r="B116" s="11" t="s">
        <v>84</v>
      </c>
      <c r="C116" s="11" t="s">
        <v>88</v>
      </c>
      <c r="D116" s="11" t="s">
        <v>2181</v>
      </c>
      <c r="E116" s="11">
        <v>1.5932998111150558</v>
      </c>
    </row>
    <row r="117" spans="1:5" ht="24.75">
      <c r="A117" s="11" t="s">
        <v>114</v>
      </c>
      <c r="B117" s="11" t="s">
        <v>84</v>
      </c>
      <c r="C117" s="11" t="s">
        <v>88</v>
      </c>
      <c r="D117" s="11" t="s">
        <v>2182</v>
      </c>
      <c r="E117" s="11">
        <v>5.7415199662312277</v>
      </c>
    </row>
    <row r="118" spans="1:5" ht="24.75">
      <c r="A118" s="11" t="s">
        <v>114</v>
      </c>
      <c r="B118" s="11" t="s">
        <v>84</v>
      </c>
      <c r="C118" s="11" t="s">
        <v>88</v>
      </c>
      <c r="D118" s="11" t="s">
        <v>2183</v>
      </c>
      <c r="E118" s="11">
        <v>4.8786001772189271</v>
      </c>
    </row>
    <row r="119" spans="1:5" ht="24.75">
      <c r="A119" s="11" t="s">
        <v>114</v>
      </c>
      <c r="B119" s="11" t="s">
        <v>84</v>
      </c>
      <c r="C119" s="11" t="s">
        <v>88</v>
      </c>
      <c r="D119" s="11" t="s">
        <v>2184</v>
      </c>
      <c r="E119" s="11">
        <v>1.3566236767234277</v>
      </c>
    </row>
    <row r="120" spans="1:5" ht="24.75">
      <c r="A120" s="11" t="s">
        <v>114</v>
      </c>
      <c r="B120" s="11" t="s">
        <v>84</v>
      </c>
      <c r="C120" s="11" t="s">
        <v>88</v>
      </c>
      <c r="D120" s="11" t="s">
        <v>2185</v>
      </c>
      <c r="E120" s="11">
        <v>3.8677805035534636</v>
      </c>
    </row>
    <row r="121" spans="1:5" ht="24.75">
      <c r="A121" s="11" t="s">
        <v>114</v>
      </c>
      <c r="B121" s="11" t="s">
        <v>84</v>
      </c>
      <c r="C121" s="11" t="s">
        <v>88</v>
      </c>
      <c r="D121" s="11" t="s">
        <v>2186</v>
      </c>
      <c r="E121" s="11">
        <v>3.2671198566698703</v>
      </c>
    </row>
    <row r="122" spans="1:5" ht="24.75">
      <c r="A122" s="11" t="s">
        <v>114</v>
      </c>
      <c r="B122" s="11" t="s">
        <v>84</v>
      </c>
      <c r="C122" s="11" t="s">
        <v>88</v>
      </c>
      <c r="D122" s="11" t="s">
        <v>2187</v>
      </c>
      <c r="E122" s="11">
        <v>1.4142234491921097</v>
      </c>
    </row>
    <row r="123" spans="1:5" ht="24.75">
      <c r="A123" s="11" t="s">
        <v>114</v>
      </c>
      <c r="B123" s="11" t="s">
        <v>84</v>
      </c>
      <c r="C123" s="11" t="s">
        <v>88</v>
      </c>
      <c r="D123" s="11" t="s">
        <v>2188</v>
      </c>
      <c r="E123" s="11">
        <v>3.2642998563972481</v>
      </c>
    </row>
    <row r="124" spans="1:5" ht="24.75">
      <c r="A124" s="11" t="s">
        <v>114</v>
      </c>
      <c r="B124" s="11" t="s">
        <v>84</v>
      </c>
      <c r="C124" s="11" t="s">
        <v>88</v>
      </c>
      <c r="D124" s="11" t="s">
        <v>2189</v>
      </c>
      <c r="E124" s="11">
        <v>1.0154033493280952</v>
      </c>
    </row>
    <row r="125" spans="1:5" ht="24.75">
      <c r="A125" s="11" t="s">
        <v>114</v>
      </c>
      <c r="B125" s="11" t="s">
        <v>84</v>
      </c>
      <c r="C125" s="11" t="s">
        <v>88</v>
      </c>
      <c r="D125" s="11" t="s">
        <v>2190</v>
      </c>
      <c r="E125" s="11">
        <v>3.4454399060802205</v>
      </c>
    </row>
    <row r="126" spans="1:5" ht="24.75">
      <c r="A126" s="11" t="s">
        <v>114</v>
      </c>
      <c r="B126" s="11" t="s">
        <v>84</v>
      </c>
      <c r="C126" s="11" t="s">
        <v>88</v>
      </c>
      <c r="D126" s="11" t="s">
        <v>2191</v>
      </c>
      <c r="E126" s="11">
        <v>4.9836298899327538</v>
      </c>
    </row>
    <row r="127" spans="1:5" ht="24.75">
      <c r="A127" s="11" t="s">
        <v>114</v>
      </c>
      <c r="B127" s="11" t="s">
        <v>84</v>
      </c>
      <c r="C127" s="11" t="s">
        <v>88</v>
      </c>
      <c r="D127" s="11" t="s">
        <v>2192</v>
      </c>
      <c r="E127" s="11">
        <v>0.92354979487476174</v>
      </c>
    </row>
    <row r="128" spans="1:5" ht="24.75">
      <c r="A128" s="11" t="s">
        <v>114</v>
      </c>
      <c r="B128" s="11" t="s">
        <v>84</v>
      </c>
      <c r="C128" s="11" t="s">
        <v>88</v>
      </c>
      <c r="D128" s="11" t="s">
        <v>2193</v>
      </c>
      <c r="E128" s="11">
        <v>5.5370702408747867</v>
      </c>
    </row>
    <row r="129" spans="1:5" ht="24.75">
      <c r="A129" s="11" t="s">
        <v>114</v>
      </c>
      <c r="B129" s="11" t="s">
        <v>84</v>
      </c>
      <c r="C129" s="11" t="s">
        <v>88</v>
      </c>
      <c r="D129" s="11" t="s">
        <v>2194</v>
      </c>
      <c r="E129" s="11">
        <v>4.980799889659707</v>
      </c>
    </row>
    <row r="130" spans="1:5" ht="24.75">
      <c r="A130" s="11" t="s">
        <v>114</v>
      </c>
      <c r="B130" s="11" t="s">
        <v>84</v>
      </c>
      <c r="C130" s="11" t="s">
        <v>88</v>
      </c>
      <c r="D130" s="11" t="s">
        <v>2195</v>
      </c>
      <c r="E130" s="11">
        <v>4.7631240377339541</v>
      </c>
    </row>
    <row r="131" spans="1:5" ht="24.75">
      <c r="A131" s="11" t="s">
        <v>114</v>
      </c>
      <c r="B131" s="11" t="s">
        <v>84</v>
      </c>
      <c r="C131" s="11" t="s">
        <v>88</v>
      </c>
      <c r="D131" s="11" t="s">
        <v>2196</v>
      </c>
      <c r="E131" s="11">
        <v>3.6730503550838836</v>
      </c>
    </row>
    <row r="132" spans="1:5" ht="24.75">
      <c r="A132" s="11" t="s">
        <v>114</v>
      </c>
      <c r="B132" s="11" t="s">
        <v>84</v>
      </c>
      <c r="C132" s="11" t="s">
        <v>88</v>
      </c>
      <c r="D132" s="11" t="s">
        <v>2197</v>
      </c>
      <c r="E132" s="11">
        <v>1.7667307596104884</v>
      </c>
    </row>
    <row r="133" spans="1:5" ht="24.75">
      <c r="A133" s="11" t="s">
        <v>114</v>
      </c>
      <c r="B133" s="11" t="s">
        <v>84</v>
      </c>
      <c r="C133" s="11" t="s">
        <v>88</v>
      </c>
      <c r="D133" s="11" t="s">
        <v>2198</v>
      </c>
      <c r="E133" s="11">
        <v>3.8902908995527468</v>
      </c>
    </row>
    <row r="134" spans="1:5" ht="24.75">
      <c r="A134" s="11" t="s">
        <v>114</v>
      </c>
      <c r="B134" s="11" t="s">
        <v>84</v>
      </c>
      <c r="C134" s="11" t="s">
        <v>88</v>
      </c>
      <c r="D134" s="11" t="s">
        <v>2199</v>
      </c>
      <c r="E134" s="11">
        <v>5.441989645126502</v>
      </c>
    </row>
    <row r="135" spans="1:5" ht="24.75">
      <c r="A135" s="11" t="s">
        <v>114</v>
      </c>
      <c r="B135" s="11" t="s">
        <v>84</v>
      </c>
      <c r="C135" s="11" t="s">
        <v>88</v>
      </c>
      <c r="D135" s="11" t="s">
        <v>2200</v>
      </c>
      <c r="E135" s="11">
        <v>3.2635498884958563</v>
      </c>
    </row>
    <row r="136" spans="1:5" ht="24.75">
      <c r="A136" s="11" t="s">
        <v>114</v>
      </c>
      <c r="B136" s="11" t="s">
        <v>84</v>
      </c>
      <c r="C136" s="11" t="s">
        <v>88</v>
      </c>
      <c r="D136" s="11" t="s">
        <v>2201</v>
      </c>
      <c r="E136" s="11">
        <v>17.646151117084074</v>
      </c>
    </row>
    <row r="137" spans="1:5" ht="24.75">
      <c r="A137" s="11" t="s">
        <v>114</v>
      </c>
      <c r="B137" s="11" t="s">
        <v>84</v>
      </c>
      <c r="C137" s="11" t="s">
        <v>88</v>
      </c>
      <c r="D137" s="11" t="s">
        <v>2202</v>
      </c>
      <c r="E137" s="11">
        <v>11.496150625491598</v>
      </c>
    </row>
    <row r="138" spans="1:5" ht="24.75">
      <c r="A138" s="11" t="s">
        <v>114</v>
      </c>
      <c r="B138" s="11" t="s">
        <v>84</v>
      </c>
      <c r="C138" s="11" t="s">
        <v>88</v>
      </c>
      <c r="D138" s="11" t="s">
        <v>2203</v>
      </c>
      <c r="E138" s="11">
        <v>11.257760602005686</v>
      </c>
    </row>
    <row r="139" spans="1:5" ht="24.75">
      <c r="A139" s="11" t="s">
        <v>114</v>
      </c>
      <c r="B139" s="11" t="s">
        <v>84</v>
      </c>
      <c r="C139" s="11" t="s">
        <v>88</v>
      </c>
      <c r="D139" s="11" t="s">
        <v>2204</v>
      </c>
      <c r="E139" s="11">
        <v>9.0794103918593354</v>
      </c>
    </row>
    <row r="140" spans="1:5" ht="24.75">
      <c r="A140" s="11" t="s">
        <v>114</v>
      </c>
      <c r="B140" s="11" t="s">
        <v>84</v>
      </c>
      <c r="C140" s="11" t="s">
        <v>88</v>
      </c>
      <c r="D140" s="11" t="s">
        <v>2205</v>
      </c>
      <c r="E140" s="11">
        <v>3.5692754085801068</v>
      </c>
    </row>
    <row r="141" spans="1:5" ht="24.75">
      <c r="A141" s="11" t="s">
        <v>114</v>
      </c>
      <c r="B141" s="11" t="s">
        <v>84</v>
      </c>
      <c r="C141" s="11" t="s">
        <v>88</v>
      </c>
      <c r="D141" s="11" t="s">
        <v>2206</v>
      </c>
      <c r="E141" s="11">
        <v>2.4540693600132117</v>
      </c>
    </row>
    <row r="142" spans="1:5" ht="24.75">
      <c r="A142" s="11" t="s">
        <v>114</v>
      </c>
      <c r="B142" s="11" t="s">
        <v>84</v>
      </c>
      <c r="C142" s="11" t="s">
        <v>88</v>
      </c>
      <c r="D142" s="11" t="s">
        <v>2207</v>
      </c>
      <c r="E142" s="11">
        <v>11.493374637711936</v>
      </c>
    </row>
    <row r="143" spans="1:5" ht="24.75">
      <c r="A143" s="11" t="s">
        <v>114</v>
      </c>
      <c r="B143" s="11" t="s">
        <v>84</v>
      </c>
      <c r="C143" s="11" t="s">
        <v>88</v>
      </c>
      <c r="D143" s="11" t="s">
        <v>2208</v>
      </c>
      <c r="E143" s="11">
        <v>3.1204798424951816</v>
      </c>
    </row>
    <row r="144" spans="1:5" ht="24.75">
      <c r="A144" s="11" t="s">
        <v>114</v>
      </c>
      <c r="B144" s="11" t="s">
        <v>84</v>
      </c>
      <c r="C144" s="11" t="s">
        <v>88</v>
      </c>
      <c r="D144" s="11" t="s">
        <v>2209</v>
      </c>
      <c r="E144" s="11">
        <v>5.025280963718048</v>
      </c>
    </row>
    <row r="145" spans="1:5" ht="24.75">
      <c r="A145" s="11" t="s">
        <v>114</v>
      </c>
      <c r="B145" s="11" t="s">
        <v>84</v>
      </c>
      <c r="C145" s="11" t="s">
        <v>88</v>
      </c>
      <c r="D145" s="11" t="s">
        <v>2210</v>
      </c>
      <c r="E145" s="11">
        <v>4.9894008357949753</v>
      </c>
    </row>
    <row r="146" spans="1:5" ht="24.75">
      <c r="A146" s="11" t="s">
        <v>114</v>
      </c>
      <c r="B146" s="11" t="s">
        <v>84</v>
      </c>
      <c r="C146" s="11" t="s">
        <v>88</v>
      </c>
      <c r="D146" s="11" t="s">
        <v>2211</v>
      </c>
      <c r="E146" s="11">
        <v>0.90240008723781073</v>
      </c>
    </row>
    <row r="147" spans="1:5" ht="24.75">
      <c r="A147" s="11" t="s">
        <v>114</v>
      </c>
      <c r="B147" s="11" t="s">
        <v>84</v>
      </c>
      <c r="C147" s="11" t="s">
        <v>88</v>
      </c>
      <c r="D147" s="11" t="s">
        <v>2212</v>
      </c>
      <c r="E147" s="11">
        <v>6.724290355646616</v>
      </c>
    </row>
    <row r="148" spans="1:5" ht="24.75">
      <c r="A148" s="11" t="s">
        <v>114</v>
      </c>
      <c r="B148" s="11" t="s">
        <v>84</v>
      </c>
      <c r="C148" s="11" t="s">
        <v>88</v>
      </c>
      <c r="D148" s="11" t="s">
        <v>2213</v>
      </c>
      <c r="E148" s="11">
        <v>12.03641900771045</v>
      </c>
    </row>
    <row r="149" spans="1:5" ht="24.75">
      <c r="A149" s="11" t="s">
        <v>114</v>
      </c>
      <c r="B149" s="11" t="s">
        <v>84</v>
      </c>
      <c r="C149" s="11" t="s">
        <v>88</v>
      </c>
      <c r="D149" s="11" t="s">
        <v>2214</v>
      </c>
      <c r="E149" s="11">
        <v>1.9455392106538483</v>
      </c>
    </row>
    <row r="150" spans="1:5" ht="24.75">
      <c r="A150" s="11" t="s">
        <v>114</v>
      </c>
      <c r="B150" s="11" t="s">
        <v>84</v>
      </c>
      <c r="C150" s="11" t="s">
        <v>88</v>
      </c>
      <c r="D150" s="11" t="s">
        <v>2215</v>
      </c>
      <c r="E150" s="11">
        <v>3.0546729275566711</v>
      </c>
    </row>
    <row r="151" spans="1:5" ht="24.75">
      <c r="A151" s="11" t="s">
        <v>114</v>
      </c>
      <c r="B151" s="11" t="s">
        <v>84</v>
      </c>
      <c r="C151" s="11" t="s">
        <v>88</v>
      </c>
      <c r="D151" s="11" t="s">
        <v>2216</v>
      </c>
      <c r="E151" s="11">
        <v>4.9461860416685752</v>
      </c>
    </row>
    <row r="152" spans="1:5" ht="24.75">
      <c r="A152" s="11" t="s">
        <v>114</v>
      </c>
      <c r="B152" s="11" t="s">
        <v>84</v>
      </c>
      <c r="C152" s="11" t="s">
        <v>88</v>
      </c>
      <c r="D152" s="11" t="s">
        <v>2217</v>
      </c>
      <c r="E152" s="11">
        <v>4.3775337316655039</v>
      </c>
    </row>
    <row r="153" spans="1:5" ht="24.75">
      <c r="A153" s="11" t="s">
        <v>114</v>
      </c>
      <c r="B153" s="11" t="s">
        <v>84</v>
      </c>
      <c r="C153" s="11" t="s">
        <v>88</v>
      </c>
      <c r="D153" s="11" t="s">
        <v>2218</v>
      </c>
      <c r="E153" s="11">
        <v>4.6813141798948115</v>
      </c>
    </row>
    <row r="154" spans="1:5" ht="24.75">
      <c r="A154" s="11" t="s">
        <v>114</v>
      </c>
      <c r="B154" s="11" t="s">
        <v>84</v>
      </c>
      <c r="C154" s="11" t="s">
        <v>88</v>
      </c>
      <c r="D154" s="11" t="s">
        <v>2219</v>
      </c>
      <c r="E154" s="11">
        <v>6.4324195840765057</v>
      </c>
    </row>
    <row r="155" spans="1:5" ht="24.75">
      <c r="A155" s="11" t="s">
        <v>114</v>
      </c>
      <c r="B155" s="11" t="s">
        <v>84</v>
      </c>
      <c r="C155" s="11" t="s">
        <v>88</v>
      </c>
      <c r="D155" s="11" t="s">
        <v>2220</v>
      </c>
      <c r="E155" s="11">
        <v>3.4144194541357709</v>
      </c>
    </row>
    <row r="156" spans="1:5" ht="24.75">
      <c r="A156" s="11" t="s">
        <v>114</v>
      </c>
      <c r="B156" s="11" t="s">
        <v>84</v>
      </c>
      <c r="C156" s="11" t="s">
        <v>88</v>
      </c>
      <c r="D156" s="11" t="s">
        <v>2221</v>
      </c>
      <c r="E156" s="11">
        <v>0.52169975602663987</v>
      </c>
    </row>
    <row r="157" spans="1:5" ht="24.75">
      <c r="A157" s="11" t="s">
        <v>114</v>
      </c>
      <c r="B157" s="11" t="s">
        <v>84</v>
      </c>
      <c r="C157" s="11" t="s">
        <v>88</v>
      </c>
      <c r="D157" s="11" t="s">
        <v>2222</v>
      </c>
      <c r="E157" s="11">
        <v>4.4216662853687145</v>
      </c>
    </row>
    <row r="158" spans="1:5" ht="24.75">
      <c r="A158" s="11" t="s">
        <v>114</v>
      </c>
      <c r="B158" s="11" t="s">
        <v>84</v>
      </c>
      <c r="C158" s="11" t="s">
        <v>88</v>
      </c>
      <c r="D158" s="11" t="s">
        <v>2223</v>
      </c>
      <c r="E158" s="11">
        <v>0.79096496958985663</v>
      </c>
    </row>
    <row r="159" spans="1:5" ht="24.75">
      <c r="A159" s="11" t="s">
        <v>114</v>
      </c>
      <c r="B159" s="11" t="s">
        <v>84</v>
      </c>
      <c r="C159" s="11" t="s">
        <v>88</v>
      </c>
      <c r="D159" s="11" t="s">
        <v>2224</v>
      </c>
      <c r="E159" s="11">
        <v>0.60689038124125938</v>
      </c>
    </row>
    <row r="160" spans="1:5" ht="24.75">
      <c r="A160" s="11" t="s">
        <v>114</v>
      </c>
      <c r="B160" s="11" t="s">
        <v>84</v>
      </c>
      <c r="C160" s="11" t="s">
        <v>88</v>
      </c>
      <c r="D160" s="11" t="s">
        <v>2225</v>
      </c>
      <c r="E160" s="11">
        <v>4.9433660413961329</v>
      </c>
    </row>
    <row r="161" spans="1:5" ht="24.75">
      <c r="A161" s="11" t="s">
        <v>114</v>
      </c>
      <c r="B161" s="11" t="s">
        <v>84</v>
      </c>
      <c r="C161" s="11" t="s">
        <v>88</v>
      </c>
      <c r="D161" s="11" t="s">
        <v>2226</v>
      </c>
      <c r="E161" s="11">
        <v>3.257100314872527</v>
      </c>
    </row>
    <row r="162" spans="1:5" ht="24.75">
      <c r="A162" s="11" t="s">
        <v>114</v>
      </c>
      <c r="B162" s="11" t="s">
        <v>84</v>
      </c>
      <c r="C162" s="11" t="s">
        <v>88</v>
      </c>
      <c r="D162" s="11" t="s">
        <v>2227</v>
      </c>
      <c r="E162" s="11">
        <v>7.207626994570969</v>
      </c>
    </row>
    <row r="163" spans="1:5" ht="24.75">
      <c r="A163" s="11" t="s">
        <v>114</v>
      </c>
      <c r="B163" s="11" t="s">
        <v>84</v>
      </c>
      <c r="C163" s="11" t="s">
        <v>88</v>
      </c>
      <c r="D163" s="11" t="s">
        <v>2228</v>
      </c>
      <c r="E163" s="11">
        <v>3.1136737990158645</v>
      </c>
    </row>
    <row r="164" spans="1:5" ht="24.75">
      <c r="A164" s="11" t="s">
        <v>114</v>
      </c>
      <c r="B164" s="11" t="s">
        <v>84</v>
      </c>
      <c r="C164" s="11" t="s">
        <v>88</v>
      </c>
      <c r="D164" s="11" t="s">
        <v>2229</v>
      </c>
      <c r="E164" s="11">
        <v>4.9320808501193412</v>
      </c>
    </row>
    <row r="165" spans="1:5" ht="24.75">
      <c r="A165" s="11" t="s">
        <v>114</v>
      </c>
      <c r="B165" s="11" t="s">
        <v>84</v>
      </c>
      <c r="C165" s="11" t="s">
        <v>88</v>
      </c>
      <c r="D165" s="11" t="s">
        <v>2230</v>
      </c>
      <c r="E165" s="11">
        <v>2.7918002698907447</v>
      </c>
    </row>
    <row r="166" spans="1:5" ht="24.75">
      <c r="A166" s="11" t="s">
        <v>114</v>
      </c>
      <c r="B166" s="11" t="s">
        <v>84</v>
      </c>
      <c r="C166" s="11" t="s">
        <v>88</v>
      </c>
      <c r="D166" s="11" t="s">
        <v>2231</v>
      </c>
      <c r="E166" s="11">
        <v>3.1895001512818788</v>
      </c>
    </row>
    <row r="167" spans="1:5" ht="24.75">
      <c r="A167" s="11" t="s">
        <v>114</v>
      </c>
      <c r="B167" s="11" t="s">
        <v>84</v>
      </c>
      <c r="C167" s="11" t="s">
        <v>88</v>
      </c>
      <c r="D167" s="11" t="s">
        <v>2232</v>
      </c>
      <c r="E167" s="11">
        <v>4.9433660413960627</v>
      </c>
    </row>
    <row r="168" spans="1:5" ht="24.75">
      <c r="A168" s="11" t="s">
        <v>114</v>
      </c>
      <c r="B168" s="11" t="s">
        <v>84</v>
      </c>
      <c r="C168" s="11" t="s">
        <v>88</v>
      </c>
      <c r="D168" s="11" t="s">
        <v>2233</v>
      </c>
      <c r="E168" s="11">
        <v>0.53626480691146461</v>
      </c>
    </row>
    <row r="169" spans="1:5" ht="24.75">
      <c r="A169" s="11" t="s">
        <v>114</v>
      </c>
      <c r="B169" s="11" t="s">
        <v>84</v>
      </c>
      <c r="C169" s="11" t="s">
        <v>88</v>
      </c>
      <c r="D169" s="11" t="s">
        <v>2234</v>
      </c>
      <c r="E169" s="11">
        <v>0.69179025132839189</v>
      </c>
    </row>
    <row r="170" spans="1:5">
      <c r="A170" s="1" t="s">
        <v>64</v>
      </c>
      <c r="B170" s="1" t="s">
        <v>64</v>
      </c>
      <c r="C170" s="1">
        <f>SUBTOTAL(103,Elements10131[Elemento])</f>
        <v>163</v>
      </c>
      <c r="D170" s="1" t="s">
        <v>64</v>
      </c>
      <c r="E170" s="1">
        <f>SUBTOTAL(109,Elements10131[Totais:])</f>
        <v>752.73191963920624</v>
      </c>
    </row>
  </sheetData>
  <mergeCells count="3">
    <mergeCell ref="A1:E2"/>
    <mergeCell ref="A4:E4"/>
    <mergeCell ref="A5:E5"/>
  </mergeCells>
  <hyperlinks>
    <hyperlink ref="A1" location="'10.1.3'!A1" display="REVESTIMENTO DE PAREDES COM CERAMICA,COM MEDIDAS EM TORNO DE (32X57)CM,ASSENTE CONFORME ITEM 13.025.0016" xr:uid="{00000000-0004-0000-0E00-000000000000}"/>
    <hyperlink ref="B1" location="'10.1.3'!A1" display="REVESTIMENTO DE PAREDES COM CERAMICA,COM MEDIDAS EM TORNO DE (32X57)CM,ASSENTE CONFORME ITEM 13.025.0016" xr:uid="{00000000-0004-0000-0E00-000001000000}"/>
    <hyperlink ref="C1" location="'10.1.3'!A1" display="REVESTIMENTO DE PAREDES COM CERAMICA,COM MEDIDAS EM TORNO DE (32X57)CM,ASSENTE CONFORME ITEM 13.025.0016" xr:uid="{00000000-0004-0000-0E00-000002000000}"/>
    <hyperlink ref="D1" location="'10.1.3'!A1" display="REVESTIMENTO DE PAREDES COM CERAMICA,COM MEDIDAS EM TORNO DE (32X57)CM,ASSENTE CONFORME ITEM 13.025.0016" xr:uid="{00000000-0004-0000-0E00-000003000000}"/>
    <hyperlink ref="E1" location="'10.1.3'!A1" display="REVESTIMENTO DE PAREDES COM CERAMICA,COM MEDIDAS EM TORNO DE (32X57)CM,ASSENTE CONFORME ITEM 13.025.0016" xr:uid="{00000000-0004-0000-0E00-000004000000}"/>
    <hyperlink ref="A2" location="'10.1.3'!A1" display="REVESTIMENTO DE PAREDES COM CERAMICA,COM MEDIDAS EM TORNO DE (32X57)CM,ASSENTE CONFORME ITEM 13.025.0016" xr:uid="{00000000-0004-0000-0E00-000005000000}"/>
    <hyperlink ref="B2" location="'10.1.3'!A1" display="REVESTIMENTO DE PAREDES COM CERAMICA,COM MEDIDAS EM TORNO DE (32X57)CM,ASSENTE CONFORME ITEM 13.025.0016" xr:uid="{00000000-0004-0000-0E00-000006000000}"/>
    <hyperlink ref="C2" location="'10.1.3'!A1" display="REVESTIMENTO DE PAREDES COM CERAMICA,COM MEDIDAS EM TORNO DE (32X57)CM,ASSENTE CONFORME ITEM 13.025.0016" xr:uid="{00000000-0004-0000-0E00-000007000000}"/>
    <hyperlink ref="D2" location="'10.1.3'!A1" display="REVESTIMENTO DE PAREDES COM CERAMICA,COM MEDIDAS EM TORNO DE (32X57)CM,ASSENTE CONFORME ITEM 13.025.0016" xr:uid="{00000000-0004-0000-0E00-000008000000}"/>
    <hyperlink ref="E2" location="'10.1.3'!A1" display="REVESTIMENTO DE PAREDES COM CERAMICA,COM MEDIDAS EM TORNO DE (32X57)CM,ASSENTE CONFORME ITEM 13.025.0016" xr:uid="{00000000-0004-0000-0E00-000009000000}"/>
    <hyperlink ref="A4" location="'10.1.3'!A1" display="Paredes" xr:uid="{00000000-0004-0000-0E00-00000A000000}"/>
    <hyperlink ref="B4" location="'10.1.3'!A1" display="Paredes" xr:uid="{00000000-0004-0000-0E00-00000B000000}"/>
    <hyperlink ref="C4" location="'10.1.3'!A1" display="Paredes" xr:uid="{00000000-0004-0000-0E00-00000C000000}"/>
    <hyperlink ref="D4" location="'10.1.3'!A1" display="Paredes" xr:uid="{00000000-0004-0000-0E00-00000D000000}"/>
    <hyperlink ref="E4" location="'10.1.3'!A1" display="Paredes" xr:uid="{00000000-0004-0000-0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21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28</v>
      </c>
      <c r="B1" s="23" t="s">
        <v>28</v>
      </c>
      <c r="C1" s="23" t="s">
        <v>28</v>
      </c>
      <c r="D1" s="23" t="s">
        <v>28</v>
      </c>
      <c r="E1" s="23" t="s">
        <v>28</v>
      </c>
    </row>
    <row r="2" spans="1:5">
      <c r="A2" s="23" t="s">
        <v>28</v>
      </c>
      <c r="B2" s="23" t="s">
        <v>28</v>
      </c>
      <c r="C2" s="23" t="s">
        <v>28</v>
      </c>
      <c r="D2" s="23" t="s">
        <v>28</v>
      </c>
      <c r="E2" s="23" t="s">
        <v>28</v>
      </c>
    </row>
    <row r="4" spans="1:5">
      <c r="A4" s="18" t="s">
        <v>63</v>
      </c>
      <c r="B4" s="18" t="s">
        <v>63</v>
      </c>
      <c r="C4" s="18" t="s">
        <v>63</v>
      </c>
      <c r="D4" s="18" t="s">
        <v>63</v>
      </c>
      <c r="E4" s="18" t="s">
        <v>63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89</v>
      </c>
      <c r="D7" s="11" t="s">
        <v>2235</v>
      </c>
      <c r="E7" s="11">
        <v>0.55375008484223065</v>
      </c>
    </row>
    <row r="8" spans="1:5" ht="24.75">
      <c r="A8" s="11" t="s">
        <v>114</v>
      </c>
      <c r="B8" s="11" t="s">
        <v>84</v>
      </c>
      <c r="C8" s="11" t="s">
        <v>89</v>
      </c>
      <c r="D8" s="11" t="s">
        <v>2236</v>
      </c>
      <c r="E8" s="11">
        <v>0.14218198015340189</v>
      </c>
    </row>
    <row r="9" spans="1:5" ht="24.75">
      <c r="A9" s="11" t="s">
        <v>114</v>
      </c>
      <c r="B9" s="11" t="s">
        <v>84</v>
      </c>
      <c r="C9" s="11" t="s">
        <v>89</v>
      </c>
      <c r="D9" s="11" t="s">
        <v>2237</v>
      </c>
      <c r="E9" s="11">
        <v>0.14093198009949787</v>
      </c>
    </row>
    <row r="10" spans="1:5" ht="24.75">
      <c r="A10" s="11" t="s">
        <v>114</v>
      </c>
      <c r="B10" s="11" t="s">
        <v>84</v>
      </c>
      <c r="C10" s="11" t="s">
        <v>89</v>
      </c>
      <c r="D10" s="11" t="s">
        <v>2238</v>
      </c>
      <c r="E10" s="11">
        <v>4.9255327723183493</v>
      </c>
    </row>
    <row r="11" spans="1:5" ht="24.75">
      <c r="A11" s="11" t="s">
        <v>114</v>
      </c>
      <c r="B11" s="11" t="s">
        <v>84</v>
      </c>
      <c r="C11" s="11" t="s">
        <v>89</v>
      </c>
      <c r="D11" s="11" t="s">
        <v>2239</v>
      </c>
      <c r="E11" s="11">
        <v>5.7508099426976846</v>
      </c>
    </row>
    <row r="12" spans="1:5" ht="24.75">
      <c r="A12" s="11" t="s">
        <v>114</v>
      </c>
      <c r="B12" s="11" t="s">
        <v>84</v>
      </c>
      <c r="C12" s="11" t="s">
        <v>89</v>
      </c>
      <c r="D12" s="11" t="s">
        <v>2240</v>
      </c>
      <c r="E12" s="11">
        <v>0.27642136639352416</v>
      </c>
    </row>
    <row r="13" spans="1:5" ht="24.75">
      <c r="A13" s="11" t="s">
        <v>114</v>
      </c>
      <c r="B13" s="11" t="s">
        <v>84</v>
      </c>
      <c r="C13" s="11" t="s">
        <v>89</v>
      </c>
      <c r="D13" s="11" t="s">
        <v>2241</v>
      </c>
      <c r="E13" s="11">
        <v>0.11511383067058442</v>
      </c>
    </row>
    <row r="14" spans="1:5" ht="24.75">
      <c r="A14" s="11" t="s">
        <v>114</v>
      </c>
      <c r="B14" s="11" t="s">
        <v>84</v>
      </c>
      <c r="C14" s="11" t="s">
        <v>89</v>
      </c>
      <c r="D14" s="11" t="s">
        <v>2242</v>
      </c>
      <c r="E14" s="11">
        <v>0.28107865761006251</v>
      </c>
    </row>
    <row r="15" spans="1:5" ht="24.75">
      <c r="A15" s="11" t="s">
        <v>114</v>
      </c>
      <c r="B15" s="11" t="s">
        <v>84</v>
      </c>
      <c r="C15" s="11" t="s">
        <v>89</v>
      </c>
      <c r="D15" s="11" t="s">
        <v>2243</v>
      </c>
      <c r="E15" s="11">
        <v>0.11800515057093448</v>
      </c>
    </row>
    <row r="16" spans="1:5" ht="24.75">
      <c r="A16" s="11" t="s">
        <v>114</v>
      </c>
      <c r="B16" s="11" t="s">
        <v>84</v>
      </c>
      <c r="C16" s="11" t="s">
        <v>89</v>
      </c>
      <c r="D16" s="11" t="s">
        <v>2244</v>
      </c>
      <c r="E16" s="11">
        <v>4.3871505951122511</v>
      </c>
    </row>
    <row r="17" spans="1:5" ht="24.75">
      <c r="A17" s="11" t="s">
        <v>114</v>
      </c>
      <c r="B17" s="11" t="s">
        <v>84</v>
      </c>
      <c r="C17" s="11" t="s">
        <v>89</v>
      </c>
      <c r="D17" s="11" t="s">
        <v>2245</v>
      </c>
      <c r="E17" s="11">
        <v>5.3471287655651398</v>
      </c>
    </row>
    <row r="18" spans="1:5" ht="24.75">
      <c r="A18" s="11" t="s">
        <v>114</v>
      </c>
      <c r="B18" s="11" t="s">
        <v>84</v>
      </c>
      <c r="C18" s="11" t="s">
        <v>89</v>
      </c>
      <c r="D18" s="11" t="s">
        <v>2246</v>
      </c>
      <c r="E18" s="11">
        <v>2.7689997972212068</v>
      </c>
    </row>
    <row r="19" spans="1:5" ht="24.75">
      <c r="A19" s="11" t="s">
        <v>114</v>
      </c>
      <c r="B19" s="11" t="s">
        <v>84</v>
      </c>
      <c r="C19" s="11" t="s">
        <v>89</v>
      </c>
      <c r="D19" s="11" t="s">
        <v>2247</v>
      </c>
      <c r="E19" s="11">
        <v>2.5073656569138749</v>
      </c>
    </row>
    <row r="20" spans="1:5" ht="24.75">
      <c r="A20" s="11" t="s">
        <v>114</v>
      </c>
      <c r="B20" s="11" t="s">
        <v>84</v>
      </c>
      <c r="C20" s="11" t="s">
        <v>89</v>
      </c>
      <c r="D20" s="11" t="s">
        <v>2248</v>
      </c>
      <c r="E20" s="11">
        <v>1.4273655494138779</v>
      </c>
    </row>
    <row r="21" spans="1:5" ht="24.75">
      <c r="A21" s="11" t="s">
        <v>114</v>
      </c>
      <c r="B21" s="11" t="s">
        <v>84</v>
      </c>
      <c r="C21" s="11" t="s">
        <v>89</v>
      </c>
      <c r="D21" s="11" t="s">
        <v>2249</v>
      </c>
      <c r="E21" s="11">
        <v>0.28002449386386136</v>
      </c>
    </row>
    <row r="22" spans="1:5" ht="24.75">
      <c r="A22" s="11" t="s">
        <v>114</v>
      </c>
      <c r="B22" s="11" t="s">
        <v>84</v>
      </c>
      <c r="C22" s="11" t="s">
        <v>89</v>
      </c>
      <c r="D22" s="11" t="s">
        <v>2250</v>
      </c>
      <c r="E22" s="11">
        <v>0.11250022684377134</v>
      </c>
    </row>
    <row r="23" spans="1:5" ht="24.75">
      <c r="A23" s="11" t="s">
        <v>114</v>
      </c>
      <c r="B23" s="11" t="s">
        <v>84</v>
      </c>
      <c r="C23" s="11" t="s">
        <v>89</v>
      </c>
      <c r="D23" s="11" t="s">
        <v>2251</v>
      </c>
      <c r="E23" s="11">
        <v>1.4500079756906228</v>
      </c>
    </row>
    <row r="24" spans="1:5" ht="24.75">
      <c r="A24" s="11" t="s">
        <v>114</v>
      </c>
      <c r="B24" s="11" t="s">
        <v>84</v>
      </c>
      <c r="C24" s="11" t="s">
        <v>89</v>
      </c>
      <c r="D24" s="11" t="s">
        <v>2252</v>
      </c>
      <c r="E24" s="11">
        <v>0.27872553019354618</v>
      </c>
    </row>
    <row r="25" spans="1:5" ht="24.75">
      <c r="A25" s="11" t="s">
        <v>114</v>
      </c>
      <c r="B25" s="11" t="s">
        <v>84</v>
      </c>
      <c r="C25" s="11" t="s">
        <v>89</v>
      </c>
      <c r="D25" s="11" t="s">
        <v>2253</v>
      </c>
      <c r="E25" s="11">
        <v>2.4672420014688119</v>
      </c>
    </row>
    <row r="26" spans="1:5" ht="24.75">
      <c r="A26" s="11" t="s">
        <v>114</v>
      </c>
      <c r="B26" s="11" t="s">
        <v>84</v>
      </c>
      <c r="C26" s="11" t="s">
        <v>89</v>
      </c>
      <c r="D26" s="11" t="s">
        <v>2254</v>
      </c>
      <c r="E26" s="11">
        <v>0.11125022678995206</v>
      </c>
    </row>
    <row r="27" spans="1:5" ht="24.75">
      <c r="A27" s="11" t="s">
        <v>114</v>
      </c>
      <c r="B27" s="11" t="s">
        <v>84</v>
      </c>
      <c r="C27" s="11" t="s">
        <v>89</v>
      </c>
      <c r="D27" s="11" t="s">
        <v>2255</v>
      </c>
      <c r="E27" s="11">
        <v>0.55750002400352605</v>
      </c>
    </row>
    <row r="28" spans="1:5" ht="24.75">
      <c r="A28" s="11" t="s">
        <v>114</v>
      </c>
      <c r="B28" s="11" t="s">
        <v>84</v>
      </c>
      <c r="C28" s="11" t="s">
        <v>89</v>
      </c>
      <c r="D28" s="11" t="s">
        <v>2256</v>
      </c>
      <c r="E28" s="11">
        <v>0.11250022684374021</v>
      </c>
    </row>
    <row r="29" spans="1:5" ht="24.75">
      <c r="A29" s="11" t="s">
        <v>114</v>
      </c>
      <c r="B29" s="11" t="s">
        <v>84</v>
      </c>
      <c r="C29" s="11" t="s">
        <v>89</v>
      </c>
      <c r="D29" s="11" t="s">
        <v>2257</v>
      </c>
      <c r="E29" s="11">
        <v>0.11375022689755676</v>
      </c>
    </row>
    <row r="30" spans="1:5" ht="24.75">
      <c r="A30" s="11" t="s">
        <v>114</v>
      </c>
      <c r="B30" s="11" t="s">
        <v>84</v>
      </c>
      <c r="C30" s="11" t="s">
        <v>89</v>
      </c>
      <c r="D30" s="11" t="s">
        <v>2258</v>
      </c>
      <c r="E30" s="11">
        <v>4.362125118495765</v>
      </c>
    </row>
    <row r="31" spans="1:5" ht="24.75">
      <c r="A31" s="11" t="s">
        <v>114</v>
      </c>
      <c r="B31" s="11" t="s">
        <v>84</v>
      </c>
      <c r="C31" s="11" t="s">
        <v>89</v>
      </c>
      <c r="D31" s="11" t="s">
        <v>2259</v>
      </c>
      <c r="E31" s="11">
        <v>0.557500024003591</v>
      </c>
    </row>
    <row r="32" spans="1:5" ht="24.75">
      <c r="A32" s="11" t="s">
        <v>114</v>
      </c>
      <c r="B32" s="11" t="s">
        <v>84</v>
      </c>
      <c r="C32" s="11" t="s">
        <v>89</v>
      </c>
      <c r="D32" s="11" t="s">
        <v>2260</v>
      </c>
      <c r="E32" s="11">
        <v>0.14249987563552441</v>
      </c>
    </row>
    <row r="33" spans="1:5" ht="24.75">
      <c r="A33" s="11" t="s">
        <v>114</v>
      </c>
      <c r="B33" s="11" t="s">
        <v>84</v>
      </c>
      <c r="C33" s="11" t="s">
        <v>89</v>
      </c>
      <c r="D33" s="11" t="s">
        <v>2261</v>
      </c>
      <c r="E33" s="11">
        <v>0.14124981458170952</v>
      </c>
    </row>
    <row r="34" spans="1:5" ht="24.75">
      <c r="A34" s="11" t="s">
        <v>114</v>
      </c>
      <c r="B34" s="11" t="s">
        <v>84</v>
      </c>
      <c r="C34" s="11" t="s">
        <v>89</v>
      </c>
      <c r="D34" s="11" t="s">
        <v>2262</v>
      </c>
      <c r="E34" s="11">
        <v>4.3621251878140059</v>
      </c>
    </row>
    <row r="35" spans="1:5" ht="24.75">
      <c r="A35" s="11" t="s">
        <v>114</v>
      </c>
      <c r="B35" s="11" t="s">
        <v>84</v>
      </c>
      <c r="C35" s="11" t="s">
        <v>89</v>
      </c>
      <c r="D35" s="11" t="s">
        <v>2263</v>
      </c>
      <c r="E35" s="11">
        <v>0.60779659312994461</v>
      </c>
    </row>
    <row r="36" spans="1:5" ht="24.75">
      <c r="A36" s="11" t="s">
        <v>114</v>
      </c>
      <c r="B36" s="11" t="s">
        <v>84</v>
      </c>
      <c r="C36" s="11" t="s">
        <v>89</v>
      </c>
      <c r="D36" s="11" t="s">
        <v>2264</v>
      </c>
      <c r="E36" s="11">
        <v>5.9819660771855245</v>
      </c>
    </row>
    <row r="37" spans="1:5" ht="24.75">
      <c r="A37" s="11" t="s">
        <v>114</v>
      </c>
      <c r="B37" s="11" t="s">
        <v>84</v>
      </c>
      <c r="C37" s="11" t="s">
        <v>89</v>
      </c>
      <c r="D37" s="11" t="s">
        <v>2265</v>
      </c>
      <c r="E37" s="11">
        <v>0.40110968188578333</v>
      </c>
    </row>
    <row r="38" spans="1:5" ht="24.75">
      <c r="A38" s="11" t="s">
        <v>114</v>
      </c>
      <c r="B38" s="11" t="s">
        <v>84</v>
      </c>
      <c r="C38" s="11" t="s">
        <v>89</v>
      </c>
      <c r="D38" s="11" t="s">
        <v>2266</v>
      </c>
      <c r="E38" s="11">
        <v>0.28265026061803938</v>
      </c>
    </row>
    <row r="39" spans="1:5" ht="24.75">
      <c r="A39" s="11" t="s">
        <v>114</v>
      </c>
      <c r="B39" s="11" t="s">
        <v>84</v>
      </c>
      <c r="C39" s="11" t="s">
        <v>89</v>
      </c>
      <c r="D39" s="11" t="s">
        <v>2267</v>
      </c>
      <c r="E39" s="11">
        <v>1.5785495113957815</v>
      </c>
    </row>
    <row r="40" spans="1:5" ht="24.75">
      <c r="A40" s="11" t="s">
        <v>114</v>
      </c>
      <c r="B40" s="11" t="s">
        <v>84</v>
      </c>
      <c r="C40" s="11" t="s">
        <v>89</v>
      </c>
      <c r="D40" s="11" t="s">
        <v>2268</v>
      </c>
      <c r="E40" s="11">
        <v>0.39990962323574347</v>
      </c>
    </row>
    <row r="41" spans="1:5" ht="24.75">
      <c r="A41" s="11" t="s">
        <v>114</v>
      </c>
      <c r="B41" s="11" t="s">
        <v>84</v>
      </c>
      <c r="C41" s="11" t="s">
        <v>89</v>
      </c>
      <c r="D41" s="11" t="s">
        <v>2269</v>
      </c>
      <c r="E41" s="11">
        <v>0.28799983777602367</v>
      </c>
    </row>
    <row r="42" spans="1:5" ht="24.75">
      <c r="A42" s="11" t="s">
        <v>114</v>
      </c>
      <c r="B42" s="11" t="s">
        <v>84</v>
      </c>
      <c r="C42" s="11" t="s">
        <v>89</v>
      </c>
      <c r="D42" s="11" t="s">
        <v>2270</v>
      </c>
      <c r="E42" s="11">
        <v>6.0083342789694028</v>
      </c>
    </row>
    <row r="43" spans="1:5" ht="24.75">
      <c r="A43" s="11" t="s">
        <v>114</v>
      </c>
      <c r="B43" s="11" t="s">
        <v>84</v>
      </c>
      <c r="C43" s="11" t="s">
        <v>89</v>
      </c>
      <c r="D43" s="11" t="s">
        <v>2271</v>
      </c>
      <c r="E43" s="11">
        <v>4.7040005369018241</v>
      </c>
    </row>
    <row r="44" spans="1:5" ht="24.75">
      <c r="A44" s="11" t="s">
        <v>114</v>
      </c>
      <c r="B44" s="11" t="s">
        <v>84</v>
      </c>
      <c r="C44" s="11" t="s">
        <v>89</v>
      </c>
      <c r="D44" s="11" t="s">
        <v>2272</v>
      </c>
      <c r="E44" s="11">
        <v>3.1341674927474084</v>
      </c>
    </row>
    <row r="45" spans="1:5" ht="24.75">
      <c r="A45" s="11" t="s">
        <v>114</v>
      </c>
      <c r="B45" s="11" t="s">
        <v>84</v>
      </c>
      <c r="C45" s="11" t="s">
        <v>89</v>
      </c>
      <c r="D45" s="11" t="s">
        <v>2273</v>
      </c>
      <c r="E45" s="11">
        <v>3.790800275399473</v>
      </c>
    </row>
    <row r="46" spans="1:5" ht="24.75">
      <c r="A46" s="11" t="s">
        <v>114</v>
      </c>
      <c r="B46" s="11" t="s">
        <v>84</v>
      </c>
      <c r="C46" s="11" t="s">
        <v>89</v>
      </c>
      <c r="D46" s="11" t="s">
        <v>2274</v>
      </c>
      <c r="E46" s="11">
        <v>1.0583570020573521</v>
      </c>
    </row>
    <row r="47" spans="1:5" ht="24.75">
      <c r="A47" s="11" t="s">
        <v>114</v>
      </c>
      <c r="B47" s="11" t="s">
        <v>84</v>
      </c>
      <c r="C47" s="11" t="s">
        <v>89</v>
      </c>
      <c r="D47" s="11" t="s">
        <v>2275</v>
      </c>
      <c r="E47" s="11">
        <v>1.9056001430262084</v>
      </c>
    </row>
    <row r="48" spans="1:5" ht="24.75">
      <c r="A48" s="11" t="s">
        <v>114</v>
      </c>
      <c r="B48" s="11" t="s">
        <v>84</v>
      </c>
      <c r="C48" s="11" t="s">
        <v>89</v>
      </c>
      <c r="D48" s="11" t="s">
        <v>2276</v>
      </c>
      <c r="E48" s="11">
        <v>1.6643999118023614</v>
      </c>
    </row>
    <row r="49" spans="1:5" ht="24.75">
      <c r="A49" s="11" t="s">
        <v>114</v>
      </c>
      <c r="B49" s="11" t="s">
        <v>84</v>
      </c>
      <c r="C49" s="11" t="s">
        <v>89</v>
      </c>
      <c r="D49" s="11" t="s">
        <v>2277</v>
      </c>
      <c r="E49" s="11">
        <v>1.7406003730420656</v>
      </c>
    </row>
    <row r="50" spans="1:5" ht="24.75">
      <c r="A50" s="11" t="s">
        <v>114</v>
      </c>
      <c r="B50" s="11" t="s">
        <v>84</v>
      </c>
      <c r="C50" s="11" t="s">
        <v>89</v>
      </c>
      <c r="D50" s="11" t="s">
        <v>2278</v>
      </c>
      <c r="E50" s="11">
        <v>8.3747412448914229</v>
      </c>
    </row>
    <row r="51" spans="1:5" ht="24.75">
      <c r="A51" s="11" t="s">
        <v>114</v>
      </c>
      <c r="B51" s="11" t="s">
        <v>84</v>
      </c>
      <c r="C51" s="11" t="s">
        <v>89</v>
      </c>
      <c r="D51" s="11" t="s">
        <v>2279</v>
      </c>
      <c r="E51" s="11">
        <v>0.56639985915172841</v>
      </c>
    </row>
    <row r="52" spans="1:5" ht="24.75">
      <c r="A52" s="11" t="s">
        <v>114</v>
      </c>
      <c r="B52" s="11" t="s">
        <v>84</v>
      </c>
      <c r="C52" s="11" t="s">
        <v>89</v>
      </c>
      <c r="D52" s="11" t="s">
        <v>2280</v>
      </c>
      <c r="E52" s="11">
        <v>1.0709817551278897</v>
      </c>
    </row>
    <row r="53" spans="1:5" ht="24.75">
      <c r="A53" s="11" t="s">
        <v>114</v>
      </c>
      <c r="B53" s="11" t="s">
        <v>84</v>
      </c>
      <c r="C53" s="11" t="s">
        <v>89</v>
      </c>
      <c r="D53" s="11" t="s">
        <v>2281</v>
      </c>
      <c r="E53" s="11">
        <v>0.48740127752429419</v>
      </c>
    </row>
    <row r="54" spans="1:5" ht="24.75">
      <c r="A54" s="11" t="s">
        <v>114</v>
      </c>
      <c r="B54" s="11" t="s">
        <v>84</v>
      </c>
      <c r="C54" s="11" t="s">
        <v>89</v>
      </c>
      <c r="D54" s="11" t="s">
        <v>2282</v>
      </c>
      <c r="E54" s="11">
        <v>0.35120108346194373</v>
      </c>
    </row>
    <row r="55" spans="1:5" ht="24.75">
      <c r="A55" s="11" t="s">
        <v>114</v>
      </c>
      <c r="B55" s="11" t="s">
        <v>84</v>
      </c>
      <c r="C55" s="11" t="s">
        <v>89</v>
      </c>
      <c r="D55" s="11" t="s">
        <v>2283</v>
      </c>
      <c r="E55" s="11">
        <v>0.36690161319291964</v>
      </c>
    </row>
    <row r="56" spans="1:5" ht="24.75">
      <c r="A56" s="11" t="s">
        <v>114</v>
      </c>
      <c r="B56" s="11" t="s">
        <v>84</v>
      </c>
      <c r="C56" s="11" t="s">
        <v>89</v>
      </c>
      <c r="D56" s="11" t="s">
        <v>2284</v>
      </c>
      <c r="E56" s="11">
        <v>0.33200988214855232</v>
      </c>
    </row>
    <row r="57" spans="1:5" ht="24.75">
      <c r="A57" s="11" t="s">
        <v>114</v>
      </c>
      <c r="B57" s="11" t="s">
        <v>84</v>
      </c>
      <c r="C57" s="11" t="s">
        <v>89</v>
      </c>
      <c r="D57" s="11" t="s">
        <v>2285</v>
      </c>
      <c r="E57" s="11">
        <v>0.80754711980463501</v>
      </c>
    </row>
    <row r="58" spans="1:5" ht="24.75">
      <c r="A58" s="11" t="s">
        <v>114</v>
      </c>
      <c r="B58" s="11" t="s">
        <v>84</v>
      </c>
      <c r="C58" s="11" t="s">
        <v>89</v>
      </c>
      <c r="D58" s="11" t="s">
        <v>2286</v>
      </c>
      <c r="E58" s="11">
        <v>2.776968245208423</v>
      </c>
    </row>
    <row r="59" spans="1:5" ht="24.75">
      <c r="A59" s="11" t="s">
        <v>114</v>
      </c>
      <c r="B59" s="11" t="s">
        <v>84</v>
      </c>
      <c r="C59" s="11" t="s">
        <v>89</v>
      </c>
      <c r="D59" s="11" t="s">
        <v>2287</v>
      </c>
      <c r="E59" s="11">
        <v>3.5328002651566055</v>
      </c>
    </row>
    <row r="60" spans="1:5" ht="24.75">
      <c r="A60" s="11" t="s">
        <v>114</v>
      </c>
      <c r="B60" s="11" t="s">
        <v>84</v>
      </c>
      <c r="C60" s="11" t="s">
        <v>89</v>
      </c>
      <c r="D60" s="11" t="s">
        <v>2288</v>
      </c>
      <c r="E60" s="11">
        <v>3.0406035740149662</v>
      </c>
    </row>
    <row r="61" spans="1:5" ht="24.75">
      <c r="A61" s="11" t="s">
        <v>114</v>
      </c>
      <c r="B61" s="11" t="s">
        <v>84</v>
      </c>
      <c r="C61" s="11" t="s">
        <v>89</v>
      </c>
      <c r="D61" s="11" t="s">
        <v>2289</v>
      </c>
      <c r="E61" s="11">
        <v>2.6658002000834347</v>
      </c>
    </row>
    <row r="62" spans="1:5" ht="24.75">
      <c r="A62" s="11" t="s">
        <v>114</v>
      </c>
      <c r="B62" s="11" t="s">
        <v>84</v>
      </c>
      <c r="C62" s="11" t="s">
        <v>89</v>
      </c>
      <c r="D62" s="11" t="s">
        <v>2290</v>
      </c>
      <c r="E62" s="11">
        <v>0.54217619247802806</v>
      </c>
    </row>
    <row r="63" spans="1:5" ht="24.75">
      <c r="A63" s="11" t="s">
        <v>114</v>
      </c>
      <c r="B63" s="11" t="s">
        <v>84</v>
      </c>
      <c r="C63" s="11" t="s">
        <v>89</v>
      </c>
      <c r="D63" s="11" t="s">
        <v>2291</v>
      </c>
      <c r="E63" s="11">
        <v>0.42540014904778245</v>
      </c>
    </row>
    <row r="64" spans="1:5" ht="24.75">
      <c r="A64" s="11" t="s">
        <v>114</v>
      </c>
      <c r="B64" s="11" t="s">
        <v>84</v>
      </c>
      <c r="C64" s="11" t="s">
        <v>89</v>
      </c>
      <c r="D64" s="11" t="s">
        <v>2292</v>
      </c>
      <c r="E64" s="11">
        <v>2.350162045865253</v>
      </c>
    </row>
    <row r="65" spans="1:5" ht="24.75">
      <c r="A65" s="11" t="s">
        <v>114</v>
      </c>
      <c r="B65" s="11" t="s">
        <v>84</v>
      </c>
      <c r="C65" s="11" t="s">
        <v>89</v>
      </c>
      <c r="D65" s="11" t="s">
        <v>2293</v>
      </c>
      <c r="E65" s="11">
        <v>1.4087019784041999</v>
      </c>
    </row>
    <row r="66" spans="1:5" ht="24.75">
      <c r="A66" s="11" t="s">
        <v>114</v>
      </c>
      <c r="B66" s="11" t="s">
        <v>84</v>
      </c>
      <c r="C66" s="11" t="s">
        <v>89</v>
      </c>
      <c r="D66" s="11" t="s">
        <v>2294</v>
      </c>
      <c r="E66" s="11">
        <v>2.6400222301487909E-2</v>
      </c>
    </row>
    <row r="67" spans="1:5" ht="24.75">
      <c r="A67" s="11" t="s">
        <v>114</v>
      </c>
      <c r="B67" s="11" t="s">
        <v>84</v>
      </c>
      <c r="C67" s="11" t="s">
        <v>89</v>
      </c>
      <c r="D67" s="11" t="s">
        <v>2295</v>
      </c>
      <c r="E67" s="11">
        <v>1.0527476683406527</v>
      </c>
    </row>
    <row r="68" spans="1:5" ht="24.75">
      <c r="A68" s="11" t="s">
        <v>114</v>
      </c>
      <c r="B68" s="11" t="s">
        <v>84</v>
      </c>
      <c r="C68" s="11" t="s">
        <v>89</v>
      </c>
      <c r="D68" s="11" t="s">
        <v>2296</v>
      </c>
      <c r="E68" s="11">
        <v>1.9056001430261986</v>
      </c>
    </row>
    <row r="69" spans="1:5" ht="24.75">
      <c r="A69" s="11" t="s">
        <v>114</v>
      </c>
      <c r="B69" s="11" t="s">
        <v>84</v>
      </c>
      <c r="C69" s="11" t="s">
        <v>89</v>
      </c>
      <c r="D69" s="11" t="s">
        <v>2297</v>
      </c>
      <c r="E69" s="11">
        <v>1.7760000080188101</v>
      </c>
    </row>
    <row r="70" spans="1:5" ht="24.75">
      <c r="A70" s="11" t="s">
        <v>114</v>
      </c>
      <c r="B70" s="11" t="s">
        <v>84</v>
      </c>
      <c r="C70" s="11" t="s">
        <v>89</v>
      </c>
      <c r="D70" s="11" t="s">
        <v>2298</v>
      </c>
      <c r="E70" s="11">
        <v>3.9484430929493444</v>
      </c>
    </row>
    <row r="71" spans="1:5" ht="24.75">
      <c r="A71" s="11" t="s">
        <v>114</v>
      </c>
      <c r="B71" s="11" t="s">
        <v>84</v>
      </c>
      <c r="C71" s="11" t="s">
        <v>89</v>
      </c>
      <c r="D71" s="11" t="s">
        <v>2299</v>
      </c>
      <c r="E71" s="11">
        <v>25.324304124276459</v>
      </c>
    </row>
    <row r="72" spans="1:5" ht="24.75">
      <c r="A72" s="11" t="s">
        <v>114</v>
      </c>
      <c r="B72" s="11" t="s">
        <v>84</v>
      </c>
      <c r="C72" s="11" t="s">
        <v>89</v>
      </c>
      <c r="D72" s="11" t="s">
        <v>2300</v>
      </c>
      <c r="E72" s="11">
        <v>5.3879405607810202</v>
      </c>
    </row>
    <row r="73" spans="1:5" ht="24.75">
      <c r="A73" s="11" t="s">
        <v>114</v>
      </c>
      <c r="B73" s="11" t="s">
        <v>84</v>
      </c>
      <c r="C73" s="11" t="s">
        <v>89</v>
      </c>
      <c r="D73" s="11" t="s">
        <v>2301</v>
      </c>
      <c r="E73" s="11">
        <v>0.249899702599572</v>
      </c>
    </row>
    <row r="74" spans="1:5" ht="24.75">
      <c r="A74" s="11" t="s">
        <v>114</v>
      </c>
      <c r="B74" s="11" t="s">
        <v>84</v>
      </c>
      <c r="C74" s="11" t="s">
        <v>89</v>
      </c>
      <c r="D74" s="11" t="s">
        <v>2302</v>
      </c>
      <c r="E74" s="11">
        <v>5.0995791337554879</v>
      </c>
    </row>
    <row r="75" spans="1:5" ht="24.75">
      <c r="A75" s="11" t="s">
        <v>114</v>
      </c>
      <c r="B75" s="11" t="s">
        <v>84</v>
      </c>
      <c r="C75" s="11" t="s">
        <v>89</v>
      </c>
      <c r="D75" s="11" t="s">
        <v>2303</v>
      </c>
      <c r="E75" s="11">
        <v>3.246804127671318</v>
      </c>
    </row>
    <row r="76" spans="1:5" ht="24.75">
      <c r="A76" s="11" t="s">
        <v>114</v>
      </c>
      <c r="B76" s="11" t="s">
        <v>84</v>
      </c>
      <c r="C76" s="11" t="s">
        <v>89</v>
      </c>
      <c r="D76" s="11" t="s">
        <v>2304</v>
      </c>
      <c r="E76" s="11">
        <v>1.4105997967535553</v>
      </c>
    </row>
    <row r="77" spans="1:5" ht="24.75">
      <c r="A77" s="11" t="s">
        <v>114</v>
      </c>
      <c r="B77" s="11" t="s">
        <v>84</v>
      </c>
      <c r="C77" s="11" t="s">
        <v>89</v>
      </c>
      <c r="D77" s="11" t="s">
        <v>2305</v>
      </c>
      <c r="E77" s="11">
        <v>1.0710000803841326</v>
      </c>
    </row>
    <row r="78" spans="1:5" ht="24.75">
      <c r="A78" s="11" t="s">
        <v>114</v>
      </c>
      <c r="B78" s="11" t="s">
        <v>84</v>
      </c>
      <c r="C78" s="11" t="s">
        <v>89</v>
      </c>
      <c r="D78" s="11" t="s">
        <v>2306</v>
      </c>
      <c r="E78" s="11">
        <v>0.48740127752428142</v>
      </c>
    </row>
    <row r="79" spans="1:5" ht="24.75">
      <c r="A79" s="11" t="s">
        <v>114</v>
      </c>
      <c r="B79" s="11" t="s">
        <v>84</v>
      </c>
      <c r="C79" s="11" t="s">
        <v>89</v>
      </c>
      <c r="D79" s="11" t="s">
        <v>2307</v>
      </c>
      <c r="E79" s="11">
        <v>0.35120108346193529</v>
      </c>
    </row>
    <row r="80" spans="1:5" ht="24.75">
      <c r="A80" s="11" t="s">
        <v>114</v>
      </c>
      <c r="B80" s="11" t="s">
        <v>84</v>
      </c>
      <c r="C80" s="11" t="s">
        <v>89</v>
      </c>
      <c r="D80" s="11" t="s">
        <v>2308</v>
      </c>
      <c r="E80" s="11">
        <v>0.36690161319196651</v>
      </c>
    </row>
    <row r="81" spans="1:5" ht="24.75">
      <c r="A81" s="11" t="s">
        <v>114</v>
      </c>
      <c r="B81" s="11" t="s">
        <v>84</v>
      </c>
      <c r="C81" s="11" t="s">
        <v>89</v>
      </c>
      <c r="D81" s="11" t="s">
        <v>2309</v>
      </c>
      <c r="E81" s="11">
        <v>0.33154606058933384</v>
      </c>
    </row>
    <row r="82" spans="1:5" ht="24.75">
      <c r="A82" s="11" t="s">
        <v>114</v>
      </c>
      <c r="B82" s="11" t="s">
        <v>84</v>
      </c>
      <c r="C82" s="11" t="s">
        <v>89</v>
      </c>
      <c r="D82" s="11" t="s">
        <v>2310</v>
      </c>
      <c r="E82" s="11">
        <v>0.80754711980463578</v>
      </c>
    </row>
    <row r="83" spans="1:5" ht="24.75">
      <c r="A83" s="11" t="s">
        <v>114</v>
      </c>
      <c r="B83" s="11" t="s">
        <v>84</v>
      </c>
      <c r="C83" s="11" t="s">
        <v>89</v>
      </c>
      <c r="D83" s="11" t="s">
        <v>2311</v>
      </c>
      <c r="E83" s="11">
        <v>2.7774320667676435</v>
      </c>
    </row>
    <row r="84" spans="1:5" ht="24.75">
      <c r="A84" s="11" t="s">
        <v>114</v>
      </c>
      <c r="B84" s="11" t="s">
        <v>84</v>
      </c>
      <c r="C84" s="11" t="s">
        <v>89</v>
      </c>
      <c r="D84" s="11" t="s">
        <v>2312</v>
      </c>
      <c r="E84" s="11">
        <v>2.0022001502773596</v>
      </c>
    </row>
    <row r="85" spans="1:5" ht="24.75">
      <c r="A85" s="11" t="s">
        <v>114</v>
      </c>
      <c r="B85" s="11" t="s">
        <v>84</v>
      </c>
      <c r="C85" s="11" t="s">
        <v>89</v>
      </c>
      <c r="D85" s="11" t="s">
        <v>2313</v>
      </c>
      <c r="E85" s="11">
        <v>0.38400002882144363</v>
      </c>
    </row>
    <row r="86" spans="1:5" ht="24.75">
      <c r="A86" s="11" t="s">
        <v>114</v>
      </c>
      <c r="B86" s="11" t="s">
        <v>84</v>
      </c>
      <c r="C86" s="11" t="s">
        <v>89</v>
      </c>
      <c r="D86" s="11" t="s">
        <v>2314</v>
      </c>
      <c r="E86" s="11">
        <v>1.4097476951346142</v>
      </c>
    </row>
    <row r="87" spans="1:5" ht="24.75">
      <c r="A87" s="11" t="s">
        <v>114</v>
      </c>
      <c r="B87" s="11" t="s">
        <v>84</v>
      </c>
      <c r="C87" s="11" t="s">
        <v>89</v>
      </c>
      <c r="D87" s="11" t="s">
        <v>2315</v>
      </c>
      <c r="E87" s="11">
        <v>0.28680026290857408</v>
      </c>
    </row>
    <row r="88" spans="1:5" ht="24.75">
      <c r="A88" s="11" t="s">
        <v>114</v>
      </c>
      <c r="B88" s="11" t="s">
        <v>84</v>
      </c>
      <c r="C88" s="11" t="s">
        <v>89</v>
      </c>
      <c r="D88" s="11" t="s">
        <v>2316</v>
      </c>
      <c r="E88" s="11">
        <v>4.3600001877224992</v>
      </c>
    </row>
    <row r="89" spans="1:5" ht="24.75">
      <c r="A89" s="11" t="s">
        <v>114</v>
      </c>
      <c r="B89" s="11" t="s">
        <v>84</v>
      </c>
      <c r="C89" s="11" t="s">
        <v>89</v>
      </c>
      <c r="D89" s="11" t="s">
        <v>2317</v>
      </c>
      <c r="E89" s="11">
        <v>0.55750002400359111</v>
      </c>
    </row>
    <row r="90" spans="1:5" ht="24.75">
      <c r="A90" s="11" t="s">
        <v>114</v>
      </c>
      <c r="B90" s="11" t="s">
        <v>84</v>
      </c>
      <c r="C90" s="11" t="s">
        <v>89</v>
      </c>
      <c r="D90" s="11" t="s">
        <v>2318</v>
      </c>
      <c r="E90" s="11">
        <v>0.1418749061086117</v>
      </c>
    </row>
    <row r="91" spans="1:5" ht="24.75">
      <c r="A91" s="11" t="s">
        <v>114</v>
      </c>
      <c r="B91" s="11" t="s">
        <v>84</v>
      </c>
      <c r="C91" s="11" t="s">
        <v>89</v>
      </c>
      <c r="D91" s="11" t="s">
        <v>2319</v>
      </c>
      <c r="E91" s="11">
        <v>0.14124981458169125</v>
      </c>
    </row>
    <row r="92" spans="1:5" ht="24.75">
      <c r="A92" s="11" t="s">
        <v>114</v>
      </c>
      <c r="B92" s="11" t="s">
        <v>84</v>
      </c>
      <c r="C92" s="11" t="s">
        <v>89</v>
      </c>
      <c r="D92" s="11" t="s">
        <v>2320</v>
      </c>
      <c r="E92" s="11">
        <v>0.557500024003591</v>
      </c>
    </row>
    <row r="93" spans="1:5" ht="24.75">
      <c r="A93" s="11" t="s">
        <v>114</v>
      </c>
      <c r="B93" s="11" t="s">
        <v>84</v>
      </c>
      <c r="C93" s="11" t="s">
        <v>89</v>
      </c>
      <c r="D93" s="11" t="s">
        <v>2321</v>
      </c>
      <c r="E93" s="11">
        <v>0.14249987563552236</v>
      </c>
    </row>
    <row r="94" spans="1:5" ht="24.75">
      <c r="A94" s="11" t="s">
        <v>114</v>
      </c>
      <c r="B94" s="11" t="s">
        <v>84</v>
      </c>
      <c r="C94" s="11" t="s">
        <v>89</v>
      </c>
      <c r="D94" s="11" t="s">
        <v>2322</v>
      </c>
      <c r="E94" s="11">
        <v>0.14124981458167396</v>
      </c>
    </row>
    <row r="95" spans="1:5" ht="24.75">
      <c r="A95" s="11" t="s">
        <v>114</v>
      </c>
      <c r="B95" s="11" t="s">
        <v>84</v>
      </c>
      <c r="C95" s="11" t="s">
        <v>89</v>
      </c>
      <c r="D95" s="11" t="s">
        <v>2323</v>
      </c>
      <c r="E95" s="11">
        <v>0.55750002400358833</v>
      </c>
    </row>
    <row r="96" spans="1:5" ht="24.75">
      <c r="A96" s="11" t="s">
        <v>114</v>
      </c>
      <c r="B96" s="11" t="s">
        <v>84</v>
      </c>
      <c r="C96" s="11" t="s">
        <v>89</v>
      </c>
      <c r="D96" s="11" t="s">
        <v>2324</v>
      </c>
      <c r="E96" s="11">
        <v>0.14249981463552136</v>
      </c>
    </row>
    <row r="97" spans="1:5" ht="24.75">
      <c r="A97" s="11" t="s">
        <v>114</v>
      </c>
      <c r="B97" s="11" t="s">
        <v>84</v>
      </c>
      <c r="C97" s="11" t="s">
        <v>89</v>
      </c>
      <c r="D97" s="11" t="s">
        <v>2325</v>
      </c>
      <c r="E97" s="11">
        <v>0.14124987558171054</v>
      </c>
    </row>
    <row r="98" spans="1:5" ht="24.75">
      <c r="A98" s="11" t="s">
        <v>114</v>
      </c>
      <c r="B98" s="11" t="s">
        <v>84</v>
      </c>
      <c r="C98" s="11" t="s">
        <v>89</v>
      </c>
      <c r="D98" s="11" t="s">
        <v>2326</v>
      </c>
      <c r="E98" s="11">
        <v>0.557500024003591</v>
      </c>
    </row>
    <row r="99" spans="1:5" ht="24.75">
      <c r="A99" s="11" t="s">
        <v>114</v>
      </c>
      <c r="B99" s="11" t="s">
        <v>84</v>
      </c>
      <c r="C99" s="11" t="s">
        <v>89</v>
      </c>
      <c r="D99" s="11" t="s">
        <v>2327</v>
      </c>
      <c r="E99" s="11">
        <v>0.14249987563552236</v>
      </c>
    </row>
    <row r="100" spans="1:5" ht="24.75">
      <c r="A100" s="11" t="s">
        <v>114</v>
      </c>
      <c r="B100" s="11" t="s">
        <v>84</v>
      </c>
      <c r="C100" s="11" t="s">
        <v>89</v>
      </c>
      <c r="D100" s="11" t="s">
        <v>2328</v>
      </c>
      <c r="E100" s="11">
        <v>0.14124987558170984</v>
      </c>
    </row>
    <row r="101" spans="1:5" ht="24.75">
      <c r="A101" s="11" t="s">
        <v>114</v>
      </c>
      <c r="B101" s="11" t="s">
        <v>84</v>
      </c>
      <c r="C101" s="11" t="s">
        <v>89</v>
      </c>
      <c r="D101" s="11" t="s">
        <v>2329</v>
      </c>
      <c r="E101" s="11">
        <v>3.2721251408833774</v>
      </c>
    </row>
    <row r="102" spans="1:5" ht="24.75">
      <c r="A102" s="11" t="s">
        <v>114</v>
      </c>
      <c r="B102" s="11" t="s">
        <v>84</v>
      </c>
      <c r="C102" s="11" t="s">
        <v>89</v>
      </c>
      <c r="D102" s="11" t="s">
        <v>2330</v>
      </c>
      <c r="E102" s="11">
        <v>0.557500024003591</v>
      </c>
    </row>
    <row r="103" spans="1:5" ht="24.75">
      <c r="A103" s="11" t="s">
        <v>114</v>
      </c>
      <c r="B103" s="11" t="s">
        <v>84</v>
      </c>
      <c r="C103" s="11" t="s">
        <v>89</v>
      </c>
      <c r="D103" s="11" t="s">
        <v>2331</v>
      </c>
      <c r="E103" s="11">
        <v>0.14249981463553829</v>
      </c>
    </row>
    <row r="104" spans="1:5" ht="24.75">
      <c r="A104" s="11" t="s">
        <v>114</v>
      </c>
      <c r="B104" s="11" t="s">
        <v>84</v>
      </c>
      <c r="C104" s="11" t="s">
        <v>89</v>
      </c>
      <c r="D104" s="11" t="s">
        <v>2332</v>
      </c>
      <c r="E104" s="11">
        <v>0.14124987558171054</v>
      </c>
    </row>
    <row r="105" spans="1:5" ht="24.75">
      <c r="A105" s="11" t="s">
        <v>114</v>
      </c>
      <c r="B105" s="11" t="s">
        <v>84</v>
      </c>
      <c r="C105" s="11" t="s">
        <v>89</v>
      </c>
      <c r="D105" s="11" t="s">
        <v>2333</v>
      </c>
      <c r="E105" s="11">
        <v>3.3252501431706891</v>
      </c>
    </row>
    <row r="106" spans="1:5" ht="24.75">
      <c r="A106" s="11" t="s">
        <v>114</v>
      </c>
      <c r="B106" s="11" t="s">
        <v>84</v>
      </c>
      <c r="C106" s="11" t="s">
        <v>89</v>
      </c>
      <c r="D106" s="11" t="s">
        <v>2334</v>
      </c>
      <c r="E106" s="11">
        <v>4.4412501912208073</v>
      </c>
    </row>
    <row r="107" spans="1:5" ht="24.75">
      <c r="A107" s="11" t="s">
        <v>114</v>
      </c>
      <c r="B107" s="11" t="s">
        <v>84</v>
      </c>
      <c r="C107" s="11" t="s">
        <v>89</v>
      </c>
      <c r="D107" s="11" t="s">
        <v>2335</v>
      </c>
      <c r="E107" s="11">
        <v>4.3178296437040453</v>
      </c>
    </row>
    <row r="108" spans="1:5" ht="24.75">
      <c r="A108" s="11" t="s">
        <v>114</v>
      </c>
      <c r="B108" s="11" t="s">
        <v>84</v>
      </c>
      <c r="C108" s="11" t="s">
        <v>89</v>
      </c>
      <c r="D108" s="11" t="s">
        <v>2336</v>
      </c>
      <c r="E108" s="11">
        <v>0.28560027199591215</v>
      </c>
    </row>
    <row r="109" spans="1:5" ht="24.75">
      <c r="A109" s="11" t="s">
        <v>114</v>
      </c>
      <c r="B109" s="11" t="s">
        <v>84</v>
      </c>
      <c r="C109" s="11" t="s">
        <v>89</v>
      </c>
      <c r="D109" s="11" t="s">
        <v>2337</v>
      </c>
      <c r="E109" s="11">
        <v>0.11422245118102854</v>
      </c>
    </row>
    <row r="110" spans="1:5" ht="24.75">
      <c r="A110" s="11" t="s">
        <v>114</v>
      </c>
      <c r="B110" s="11" t="s">
        <v>84</v>
      </c>
      <c r="C110" s="11" t="s">
        <v>89</v>
      </c>
      <c r="D110" s="11" t="s">
        <v>2338</v>
      </c>
      <c r="E110" s="11">
        <v>0.28560044573653171</v>
      </c>
    </row>
    <row r="111" spans="1:5" ht="24.75">
      <c r="A111" s="11" t="s">
        <v>114</v>
      </c>
      <c r="B111" s="11" t="s">
        <v>84</v>
      </c>
      <c r="C111" s="11" t="s">
        <v>89</v>
      </c>
      <c r="D111" s="11" t="s">
        <v>2339</v>
      </c>
      <c r="E111" s="11">
        <v>0.92500436014098719</v>
      </c>
    </row>
    <row r="112" spans="1:5" ht="24.75">
      <c r="A112" s="11" t="s">
        <v>114</v>
      </c>
      <c r="B112" s="11" t="s">
        <v>84</v>
      </c>
      <c r="C112" s="11" t="s">
        <v>89</v>
      </c>
      <c r="D112" s="11" t="s">
        <v>2340</v>
      </c>
      <c r="E112" s="11">
        <v>1.2254355047914416</v>
      </c>
    </row>
    <row r="113" spans="1:5" ht="24.75">
      <c r="A113" s="11" t="s">
        <v>114</v>
      </c>
      <c r="B113" s="11" t="s">
        <v>84</v>
      </c>
      <c r="C113" s="11" t="s">
        <v>89</v>
      </c>
      <c r="D113" s="11" t="s">
        <v>2341</v>
      </c>
      <c r="E113" s="11">
        <v>0.33650785842987874</v>
      </c>
    </row>
    <row r="114" spans="1:5" ht="24.75">
      <c r="A114" s="11" t="s">
        <v>114</v>
      </c>
      <c r="B114" s="11" t="s">
        <v>84</v>
      </c>
      <c r="C114" s="11" t="s">
        <v>89</v>
      </c>
      <c r="D114" s="11" t="s">
        <v>2342</v>
      </c>
      <c r="E114" s="11">
        <v>0.55750002400358845</v>
      </c>
    </row>
    <row r="115" spans="1:5" ht="24.75">
      <c r="A115" s="11" t="s">
        <v>114</v>
      </c>
      <c r="B115" s="11" t="s">
        <v>84</v>
      </c>
      <c r="C115" s="11" t="s">
        <v>89</v>
      </c>
      <c r="D115" s="11" t="s">
        <v>2343</v>
      </c>
      <c r="E115" s="11">
        <v>0.14187484510861889</v>
      </c>
    </row>
    <row r="116" spans="1:5" ht="24.75">
      <c r="A116" s="11" t="s">
        <v>114</v>
      </c>
      <c r="B116" s="11" t="s">
        <v>84</v>
      </c>
      <c r="C116" s="11" t="s">
        <v>89</v>
      </c>
      <c r="D116" s="11" t="s">
        <v>2344</v>
      </c>
      <c r="E116" s="11">
        <v>0.14187484510862464</v>
      </c>
    </row>
    <row r="117" spans="1:5" ht="24.75">
      <c r="A117" s="11" t="s">
        <v>114</v>
      </c>
      <c r="B117" s="11" t="s">
        <v>84</v>
      </c>
      <c r="C117" s="11" t="s">
        <v>89</v>
      </c>
      <c r="D117" s="11" t="s">
        <v>2345</v>
      </c>
      <c r="E117" s="11">
        <v>3.2699920360317241</v>
      </c>
    </row>
    <row r="118" spans="1:5" ht="24.75">
      <c r="A118" s="11" t="s">
        <v>114</v>
      </c>
      <c r="B118" s="11" t="s">
        <v>84</v>
      </c>
      <c r="C118" s="11" t="s">
        <v>89</v>
      </c>
      <c r="D118" s="11" t="s">
        <v>2346</v>
      </c>
      <c r="E118" s="11">
        <v>0.55750002400359111</v>
      </c>
    </row>
    <row r="119" spans="1:5" ht="24.75">
      <c r="A119" s="11" t="s">
        <v>114</v>
      </c>
      <c r="B119" s="11" t="s">
        <v>84</v>
      </c>
      <c r="C119" s="11" t="s">
        <v>89</v>
      </c>
      <c r="D119" s="11" t="s">
        <v>2347</v>
      </c>
      <c r="E119" s="11">
        <v>0.14312484516247198</v>
      </c>
    </row>
    <row r="120" spans="1:5" ht="24.75">
      <c r="A120" s="11" t="s">
        <v>114</v>
      </c>
      <c r="B120" s="11" t="s">
        <v>84</v>
      </c>
      <c r="C120" s="11" t="s">
        <v>89</v>
      </c>
      <c r="D120" s="11" t="s">
        <v>2348</v>
      </c>
      <c r="E120" s="11">
        <v>0.14187484510865878</v>
      </c>
    </row>
    <row r="121" spans="1:5" ht="24.75">
      <c r="A121" s="11" t="s">
        <v>114</v>
      </c>
      <c r="B121" s="11" t="s">
        <v>84</v>
      </c>
      <c r="C121" s="11" t="s">
        <v>89</v>
      </c>
      <c r="D121" s="11" t="s">
        <v>2349</v>
      </c>
      <c r="E121" s="11">
        <v>4.362125187814005</v>
      </c>
    </row>
    <row r="122" spans="1:5" ht="24.75">
      <c r="A122" s="11" t="s">
        <v>114</v>
      </c>
      <c r="B122" s="11" t="s">
        <v>84</v>
      </c>
      <c r="C122" s="11" t="s">
        <v>89</v>
      </c>
      <c r="D122" s="11" t="s">
        <v>2350</v>
      </c>
      <c r="E122" s="11">
        <v>0.82750003562865715</v>
      </c>
    </row>
    <row r="123" spans="1:5" ht="24.75">
      <c r="A123" s="11" t="s">
        <v>114</v>
      </c>
      <c r="B123" s="11" t="s">
        <v>84</v>
      </c>
      <c r="C123" s="11" t="s">
        <v>89</v>
      </c>
      <c r="D123" s="11" t="s">
        <v>2351</v>
      </c>
      <c r="E123" s="11">
        <v>0.14374984518915895</v>
      </c>
    </row>
    <row r="124" spans="1:5" ht="24.75">
      <c r="A124" s="11" t="s">
        <v>114</v>
      </c>
      <c r="B124" s="11" t="s">
        <v>84</v>
      </c>
      <c r="C124" s="11" t="s">
        <v>89</v>
      </c>
      <c r="D124" s="11" t="s">
        <v>2352</v>
      </c>
      <c r="E124" s="11">
        <v>0.14499984524298834</v>
      </c>
    </row>
    <row r="125" spans="1:5" ht="24.75">
      <c r="A125" s="11" t="s">
        <v>114</v>
      </c>
      <c r="B125" s="11" t="s">
        <v>84</v>
      </c>
      <c r="C125" s="11" t="s">
        <v>89</v>
      </c>
      <c r="D125" s="11" t="s">
        <v>2353</v>
      </c>
      <c r="E125" s="11">
        <v>4.3600001877224956</v>
      </c>
    </row>
    <row r="126" spans="1:5" ht="24.75">
      <c r="A126" s="11" t="s">
        <v>114</v>
      </c>
      <c r="B126" s="11" t="s">
        <v>84</v>
      </c>
      <c r="C126" s="11" t="s">
        <v>89</v>
      </c>
      <c r="D126" s="11" t="s">
        <v>2354</v>
      </c>
      <c r="E126" s="11">
        <v>0.55750002400359133</v>
      </c>
    </row>
    <row r="127" spans="1:5" ht="24.75">
      <c r="A127" s="11" t="s">
        <v>114</v>
      </c>
      <c r="B127" s="11" t="s">
        <v>84</v>
      </c>
      <c r="C127" s="11" t="s">
        <v>89</v>
      </c>
      <c r="D127" s="11" t="s">
        <v>2355</v>
      </c>
      <c r="E127" s="11">
        <v>0.141874845108651</v>
      </c>
    </row>
    <row r="128" spans="1:5" ht="24.75">
      <c r="A128" s="11" t="s">
        <v>114</v>
      </c>
      <c r="B128" s="11" t="s">
        <v>84</v>
      </c>
      <c r="C128" s="11" t="s">
        <v>89</v>
      </c>
      <c r="D128" s="11" t="s">
        <v>2356</v>
      </c>
      <c r="E128" s="11">
        <v>0.14187484510865675</v>
      </c>
    </row>
    <row r="129" spans="1:5" ht="24.75">
      <c r="A129" s="11" t="s">
        <v>114</v>
      </c>
      <c r="B129" s="11" t="s">
        <v>84</v>
      </c>
      <c r="C129" s="11" t="s">
        <v>89</v>
      </c>
      <c r="D129" s="11" t="s">
        <v>2357</v>
      </c>
      <c r="E129" s="11">
        <v>0.55750002400359111</v>
      </c>
    </row>
    <row r="130" spans="1:5" ht="24.75">
      <c r="A130" s="11" t="s">
        <v>114</v>
      </c>
      <c r="B130" s="11" t="s">
        <v>84</v>
      </c>
      <c r="C130" s="11" t="s">
        <v>89</v>
      </c>
      <c r="D130" s="11" t="s">
        <v>2358</v>
      </c>
      <c r="E130" s="11">
        <v>0.14312484516250246</v>
      </c>
    </row>
    <row r="131" spans="1:5" ht="24.75">
      <c r="A131" s="11" t="s">
        <v>114</v>
      </c>
      <c r="B131" s="11" t="s">
        <v>84</v>
      </c>
      <c r="C131" s="11" t="s">
        <v>89</v>
      </c>
      <c r="D131" s="11" t="s">
        <v>2359</v>
      </c>
      <c r="E131" s="11">
        <v>0.14187484510868859</v>
      </c>
    </row>
    <row r="132" spans="1:5" ht="24.75">
      <c r="A132" s="11" t="s">
        <v>114</v>
      </c>
      <c r="B132" s="11" t="s">
        <v>84</v>
      </c>
      <c r="C132" s="11" t="s">
        <v>89</v>
      </c>
      <c r="D132" s="11" t="s">
        <v>2360</v>
      </c>
      <c r="E132" s="11">
        <v>0.55750002400359111</v>
      </c>
    </row>
    <row r="133" spans="1:5" ht="24.75">
      <c r="A133" s="11" t="s">
        <v>114</v>
      </c>
      <c r="B133" s="11" t="s">
        <v>84</v>
      </c>
      <c r="C133" s="11" t="s">
        <v>89</v>
      </c>
      <c r="D133" s="11" t="s">
        <v>2361</v>
      </c>
      <c r="E133" s="11">
        <v>0.14312484516253593</v>
      </c>
    </row>
    <row r="134" spans="1:5" ht="24.75">
      <c r="A134" s="11" t="s">
        <v>114</v>
      </c>
      <c r="B134" s="11" t="s">
        <v>84</v>
      </c>
      <c r="C134" s="11" t="s">
        <v>89</v>
      </c>
      <c r="D134" s="11" t="s">
        <v>2362</v>
      </c>
      <c r="E134" s="11">
        <v>0.14187484510872275</v>
      </c>
    </row>
    <row r="135" spans="1:5" ht="24.75">
      <c r="A135" s="11" t="s">
        <v>114</v>
      </c>
      <c r="B135" s="11" t="s">
        <v>84</v>
      </c>
      <c r="C135" s="11" t="s">
        <v>89</v>
      </c>
      <c r="D135" s="11" t="s">
        <v>2363</v>
      </c>
      <c r="E135" s="11">
        <v>0.55750002400359111</v>
      </c>
    </row>
    <row r="136" spans="1:5" ht="24.75">
      <c r="A136" s="11" t="s">
        <v>114</v>
      </c>
      <c r="B136" s="11" t="s">
        <v>84</v>
      </c>
      <c r="C136" s="11" t="s">
        <v>89</v>
      </c>
      <c r="D136" s="11" t="s">
        <v>2364</v>
      </c>
      <c r="E136" s="11">
        <v>0.1431248451625346</v>
      </c>
    </row>
    <row r="137" spans="1:5" ht="24.75">
      <c r="A137" s="11" t="s">
        <v>114</v>
      </c>
      <c r="B137" s="11" t="s">
        <v>84</v>
      </c>
      <c r="C137" s="11" t="s">
        <v>89</v>
      </c>
      <c r="D137" s="11" t="s">
        <v>2365</v>
      </c>
      <c r="E137" s="11">
        <v>0.1418748451087207</v>
      </c>
    </row>
    <row r="138" spans="1:5" ht="24.75">
      <c r="A138" s="11" t="s">
        <v>114</v>
      </c>
      <c r="B138" s="11" t="s">
        <v>84</v>
      </c>
      <c r="C138" s="11" t="s">
        <v>89</v>
      </c>
      <c r="D138" s="11" t="s">
        <v>2366</v>
      </c>
      <c r="E138" s="11">
        <v>3.2721251408833827</v>
      </c>
    </row>
    <row r="139" spans="1:5" ht="24.75">
      <c r="A139" s="11" t="s">
        <v>114</v>
      </c>
      <c r="B139" s="11" t="s">
        <v>84</v>
      </c>
      <c r="C139" s="11" t="s">
        <v>89</v>
      </c>
      <c r="D139" s="11" t="s">
        <v>2367</v>
      </c>
      <c r="E139" s="11">
        <v>0.55750002400359111</v>
      </c>
    </row>
    <row r="140" spans="1:5" ht="24.75">
      <c r="A140" s="11" t="s">
        <v>114</v>
      </c>
      <c r="B140" s="11" t="s">
        <v>84</v>
      </c>
      <c r="C140" s="11" t="s">
        <v>89</v>
      </c>
      <c r="D140" s="11" t="s">
        <v>2368</v>
      </c>
      <c r="E140" s="11">
        <v>0.14312484516250376</v>
      </c>
    </row>
    <row r="141" spans="1:5" ht="24.75">
      <c r="A141" s="11" t="s">
        <v>114</v>
      </c>
      <c r="B141" s="11" t="s">
        <v>84</v>
      </c>
      <c r="C141" s="11" t="s">
        <v>89</v>
      </c>
      <c r="D141" s="11" t="s">
        <v>2369</v>
      </c>
      <c r="E141" s="11">
        <v>0.14187484510869058</v>
      </c>
    </row>
    <row r="142" spans="1:5" ht="24.75">
      <c r="A142" s="11" t="s">
        <v>114</v>
      </c>
      <c r="B142" s="11" t="s">
        <v>84</v>
      </c>
      <c r="C142" s="11" t="s">
        <v>89</v>
      </c>
      <c r="D142" s="11" t="s">
        <v>2370</v>
      </c>
      <c r="E142" s="11">
        <v>3.3252501431706882</v>
      </c>
    </row>
    <row r="143" spans="1:5" ht="24.75">
      <c r="A143" s="11" t="s">
        <v>114</v>
      </c>
      <c r="B143" s="11" t="s">
        <v>84</v>
      </c>
      <c r="C143" s="11" t="s">
        <v>89</v>
      </c>
      <c r="D143" s="11" t="s">
        <v>2371</v>
      </c>
      <c r="E143" s="11">
        <v>4.4412501912208135</v>
      </c>
    </row>
    <row r="144" spans="1:5" ht="24.75">
      <c r="A144" s="11" t="s">
        <v>114</v>
      </c>
      <c r="B144" s="11" t="s">
        <v>84</v>
      </c>
      <c r="C144" s="11" t="s">
        <v>89</v>
      </c>
      <c r="D144" s="11" t="s">
        <v>2372</v>
      </c>
      <c r="E144" s="11">
        <v>3.325250143170698</v>
      </c>
    </row>
    <row r="145" spans="1:5" ht="24.75">
      <c r="A145" s="11" t="s">
        <v>114</v>
      </c>
      <c r="B145" s="11" t="s">
        <v>84</v>
      </c>
      <c r="C145" s="11" t="s">
        <v>89</v>
      </c>
      <c r="D145" s="11" t="s">
        <v>2373</v>
      </c>
      <c r="E145" s="11">
        <v>4.4500002609159655</v>
      </c>
    </row>
    <row r="146" spans="1:5" ht="24.75">
      <c r="A146" s="11" t="s">
        <v>114</v>
      </c>
      <c r="B146" s="11" t="s">
        <v>84</v>
      </c>
      <c r="C146" s="11" t="s">
        <v>89</v>
      </c>
      <c r="D146" s="11" t="s">
        <v>2374</v>
      </c>
      <c r="E146" s="11">
        <v>0.27565745425394594</v>
      </c>
    </row>
    <row r="147" spans="1:5" ht="24.75">
      <c r="A147" s="11" t="s">
        <v>114</v>
      </c>
      <c r="B147" s="11" t="s">
        <v>84</v>
      </c>
      <c r="C147" s="11" t="s">
        <v>89</v>
      </c>
      <c r="D147" s="11" t="s">
        <v>2375</v>
      </c>
      <c r="E147" s="11">
        <v>0.11312484387045828</v>
      </c>
    </row>
    <row r="148" spans="1:5" ht="24.75">
      <c r="A148" s="11" t="s">
        <v>114</v>
      </c>
      <c r="B148" s="11" t="s">
        <v>84</v>
      </c>
      <c r="C148" s="11" t="s">
        <v>89</v>
      </c>
      <c r="D148" s="11" t="s">
        <v>2376</v>
      </c>
      <c r="E148" s="11">
        <v>0.33899993659047389</v>
      </c>
    </row>
    <row r="149" spans="1:5" ht="24.75">
      <c r="A149" s="11" t="s">
        <v>114</v>
      </c>
      <c r="B149" s="11" t="s">
        <v>84</v>
      </c>
      <c r="C149" s="11" t="s">
        <v>89</v>
      </c>
      <c r="D149" s="11" t="s">
        <v>2377</v>
      </c>
      <c r="E149" s="11">
        <v>0.28309256980346176</v>
      </c>
    </row>
    <row r="150" spans="1:5" ht="24.75">
      <c r="A150" s="11" t="s">
        <v>114</v>
      </c>
      <c r="B150" s="11" t="s">
        <v>84</v>
      </c>
      <c r="C150" s="11" t="s">
        <v>89</v>
      </c>
      <c r="D150" s="11" t="s">
        <v>2378</v>
      </c>
      <c r="E150" s="11">
        <v>3.2712501408457073</v>
      </c>
    </row>
    <row r="151" spans="1:5" ht="24.75">
      <c r="A151" s="11" t="s">
        <v>114</v>
      </c>
      <c r="B151" s="11" t="s">
        <v>84</v>
      </c>
      <c r="C151" s="11" t="s">
        <v>89</v>
      </c>
      <c r="D151" s="11" t="s">
        <v>2379</v>
      </c>
      <c r="E151" s="11">
        <v>0.11187484381663833</v>
      </c>
    </row>
    <row r="152" spans="1:5" ht="24.75">
      <c r="A152" s="11" t="s">
        <v>114</v>
      </c>
      <c r="B152" s="11" t="s">
        <v>84</v>
      </c>
      <c r="C152" s="11" t="s">
        <v>89</v>
      </c>
      <c r="D152" s="11" t="s">
        <v>2380</v>
      </c>
      <c r="E152" s="11">
        <v>0.55750002400353027</v>
      </c>
    </row>
    <row r="153" spans="1:5" ht="24.75">
      <c r="A153" s="11" t="s">
        <v>114</v>
      </c>
      <c r="B153" s="11" t="s">
        <v>84</v>
      </c>
      <c r="C153" s="11" t="s">
        <v>89</v>
      </c>
      <c r="D153" s="11" t="s">
        <v>2381</v>
      </c>
      <c r="E153" s="11">
        <v>0.11312484387042712</v>
      </c>
    </row>
    <row r="154" spans="1:5" ht="24.75">
      <c r="A154" s="11" t="s">
        <v>114</v>
      </c>
      <c r="B154" s="11" t="s">
        <v>84</v>
      </c>
      <c r="C154" s="11" t="s">
        <v>89</v>
      </c>
      <c r="D154" s="11" t="s">
        <v>2382</v>
      </c>
      <c r="E154" s="11">
        <v>0.11437484392424369</v>
      </c>
    </row>
    <row r="155" spans="1:5" ht="24.75">
      <c r="A155" s="11" t="s">
        <v>114</v>
      </c>
      <c r="B155" s="11" t="s">
        <v>84</v>
      </c>
      <c r="C155" s="11" t="s">
        <v>89</v>
      </c>
      <c r="D155" s="11" t="s">
        <v>2383</v>
      </c>
      <c r="E155" s="11">
        <v>4.3621251878140592</v>
      </c>
    </row>
    <row r="156" spans="1:5" ht="24.75">
      <c r="A156" s="11" t="s">
        <v>114</v>
      </c>
      <c r="B156" s="11" t="s">
        <v>84</v>
      </c>
      <c r="C156" s="11" t="s">
        <v>89</v>
      </c>
      <c r="D156" s="11" t="s">
        <v>2384</v>
      </c>
      <c r="E156" s="11">
        <v>0.82750003562864916</v>
      </c>
    </row>
    <row r="157" spans="1:5" ht="24.75">
      <c r="A157" s="11" t="s">
        <v>114</v>
      </c>
      <c r="B157" s="11" t="s">
        <v>84</v>
      </c>
      <c r="C157" s="11" t="s">
        <v>89</v>
      </c>
      <c r="D157" s="11" t="s">
        <v>2385</v>
      </c>
      <c r="E157" s="11">
        <v>0.11499984395133743</v>
      </c>
    </row>
    <row r="158" spans="1:5" ht="24.75">
      <c r="A158" s="11" t="s">
        <v>114</v>
      </c>
      <c r="B158" s="11" t="s">
        <v>84</v>
      </c>
      <c r="C158" s="11" t="s">
        <v>89</v>
      </c>
      <c r="D158" s="11" t="s">
        <v>2386</v>
      </c>
      <c r="E158" s="11">
        <v>0.13249998888652775</v>
      </c>
    </row>
    <row r="159" spans="1:5" ht="24.75">
      <c r="A159" s="11" t="s">
        <v>114</v>
      </c>
      <c r="B159" s="11" t="s">
        <v>84</v>
      </c>
      <c r="C159" s="11" t="s">
        <v>89</v>
      </c>
      <c r="D159" s="11" t="s">
        <v>2387</v>
      </c>
      <c r="E159" s="11">
        <v>0.27988328946578273</v>
      </c>
    </row>
    <row r="160" spans="1:5" ht="24.75">
      <c r="A160" s="11" t="s">
        <v>114</v>
      </c>
      <c r="B160" s="11" t="s">
        <v>84</v>
      </c>
      <c r="C160" s="11" t="s">
        <v>89</v>
      </c>
      <c r="D160" s="11" t="s">
        <v>2388</v>
      </c>
      <c r="E160" s="11">
        <v>0.27761673453770425</v>
      </c>
    </row>
    <row r="161" spans="1:5" ht="24.75">
      <c r="A161" s="11" t="s">
        <v>114</v>
      </c>
      <c r="B161" s="11" t="s">
        <v>84</v>
      </c>
      <c r="C161" s="11" t="s">
        <v>89</v>
      </c>
      <c r="D161" s="11" t="s">
        <v>2389</v>
      </c>
      <c r="E161" s="11">
        <v>4.7723549771837925</v>
      </c>
    </row>
    <row r="162" spans="1:5" ht="24.75">
      <c r="A162" s="11" t="s">
        <v>114</v>
      </c>
      <c r="B162" s="11" t="s">
        <v>84</v>
      </c>
      <c r="C162" s="11" t="s">
        <v>89</v>
      </c>
      <c r="D162" s="11" t="s">
        <v>2390</v>
      </c>
      <c r="E162" s="11">
        <v>3.8586703921376087</v>
      </c>
    </row>
    <row r="163" spans="1:5" ht="24.75">
      <c r="A163" s="11" t="s">
        <v>114</v>
      </c>
      <c r="B163" s="11" t="s">
        <v>84</v>
      </c>
      <c r="C163" s="11" t="s">
        <v>89</v>
      </c>
      <c r="D163" s="11" t="s">
        <v>2391</v>
      </c>
      <c r="E163" s="11">
        <v>0.55375008484223176</v>
      </c>
    </row>
    <row r="164" spans="1:5" ht="24.75">
      <c r="A164" s="11" t="s">
        <v>114</v>
      </c>
      <c r="B164" s="11" t="s">
        <v>84</v>
      </c>
      <c r="C164" s="11" t="s">
        <v>89</v>
      </c>
      <c r="D164" s="11" t="s">
        <v>2392</v>
      </c>
      <c r="E164" s="11">
        <v>0.11164983096938166</v>
      </c>
    </row>
    <row r="165" spans="1:5" ht="24.75">
      <c r="A165" s="11" t="s">
        <v>114</v>
      </c>
      <c r="B165" s="11" t="s">
        <v>84</v>
      </c>
      <c r="C165" s="11" t="s">
        <v>89</v>
      </c>
      <c r="D165" s="11" t="s">
        <v>2393</v>
      </c>
      <c r="E165" s="11">
        <v>0.10914983086190057</v>
      </c>
    </row>
    <row r="166" spans="1:5" ht="24.75">
      <c r="A166" s="11" t="s">
        <v>114</v>
      </c>
      <c r="B166" s="11" t="s">
        <v>84</v>
      </c>
      <c r="C166" s="11" t="s">
        <v>89</v>
      </c>
      <c r="D166" s="11" t="s">
        <v>2394</v>
      </c>
      <c r="E166" s="11">
        <v>0.55375008484223609</v>
      </c>
    </row>
    <row r="167" spans="1:5" ht="24.75">
      <c r="A167" s="11" t="s">
        <v>114</v>
      </c>
      <c r="B167" s="11" t="s">
        <v>84</v>
      </c>
      <c r="C167" s="11" t="s">
        <v>89</v>
      </c>
      <c r="D167" s="11" t="s">
        <v>2395</v>
      </c>
      <c r="E167" s="11">
        <v>0.115620423664791</v>
      </c>
    </row>
    <row r="168" spans="1:5" ht="24.75">
      <c r="A168" s="11" t="s">
        <v>114</v>
      </c>
      <c r="B168" s="11" t="s">
        <v>84</v>
      </c>
      <c r="C168" s="11" t="s">
        <v>89</v>
      </c>
      <c r="D168" s="11" t="s">
        <v>2396</v>
      </c>
      <c r="E168" s="11">
        <v>0.11562042366440235</v>
      </c>
    </row>
    <row r="169" spans="1:5" ht="24.75">
      <c r="A169" s="11" t="s">
        <v>114</v>
      </c>
      <c r="B169" s="11" t="s">
        <v>84</v>
      </c>
      <c r="C169" s="11" t="s">
        <v>89</v>
      </c>
      <c r="D169" s="11" t="s">
        <v>2397</v>
      </c>
      <c r="E169" s="11">
        <v>7.3874124854842647</v>
      </c>
    </row>
    <row r="170" spans="1:5" ht="24.75">
      <c r="A170" s="11" t="s">
        <v>114</v>
      </c>
      <c r="B170" s="11" t="s">
        <v>84</v>
      </c>
      <c r="C170" s="11" t="s">
        <v>89</v>
      </c>
      <c r="D170" s="11" t="s">
        <v>2398</v>
      </c>
      <c r="E170" s="11">
        <v>1.6997999437393396</v>
      </c>
    </row>
    <row r="171" spans="1:5" ht="24.75">
      <c r="A171" s="11" t="s">
        <v>114</v>
      </c>
      <c r="B171" s="11" t="s">
        <v>84</v>
      </c>
      <c r="C171" s="11" t="s">
        <v>89</v>
      </c>
      <c r="D171" s="11" t="s">
        <v>2399</v>
      </c>
      <c r="E171" s="11">
        <v>2.9414680351311033</v>
      </c>
    </row>
    <row r="172" spans="1:5" ht="24.75">
      <c r="A172" s="11" t="s">
        <v>114</v>
      </c>
      <c r="B172" s="11" t="s">
        <v>84</v>
      </c>
      <c r="C172" s="11" t="s">
        <v>89</v>
      </c>
      <c r="D172" s="11" t="s">
        <v>2400</v>
      </c>
      <c r="E172" s="11">
        <v>4.2550890504191123</v>
      </c>
    </row>
    <row r="173" spans="1:5" ht="24.75">
      <c r="A173" s="11" t="s">
        <v>114</v>
      </c>
      <c r="B173" s="11" t="s">
        <v>84</v>
      </c>
      <c r="C173" s="11" t="s">
        <v>89</v>
      </c>
      <c r="D173" s="11" t="s">
        <v>2401</v>
      </c>
      <c r="E173" s="11">
        <v>0.27693332166871648</v>
      </c>
    </row>
    <row r="174" spans="1:5" ht="24.75">
      <c r="A174" s="11" t="s">
        <v>114</v>
      </c>
      <c r="B174" s="11" t="s">
        <v>84</v>
      </c>
      <c r="C174" s="11" t="s">
        <v>89</v>
      </c>
      <c r="D174" s="11" t="s">
        <v>2402</v>
      </c>
      <c r="E174" s="11">
        <v>0.55375008484204602</v>
      </c>
    </row>
    <row r="175" spans="1:5" ht="24.75">
      <c r="A175" s="11" t="s">
        <v>114</v>
      </c>
      <c r="B175" s="11" t="s">
        <v>84</v>
      </c>
      <c r="C175" s="11" t="s">
        <v>89</v>
      </c>
      <c r="D175" s="11" t="s">
        <v>2403</v>
      </c>
      <c r="E175" s="11">
        <v>0.28056670233528846</v>
      </c>
    </row>
    <row r="176" spans="1:5" ht="24.75">
      <c r="A176" s="11" t="s">
        <v>114</v>
      </c>
      <c r="B176" s="11" t="s">
        <v>84</v>
      </c>
      <c r="C176" s="11" t="s">
        <v>89</v>
      </c>
      <c r="D176" s="11" t="s">
        <v>2404</v>
      </c>
      <c r="E176" s="11">
        <v>0.14093198009924215</v>
      </c>
    </row>
    <row r="177" spans="1:5" ht="24.75">
      <c r="A177" s="11" t="s">
        <v>114</v>
      </c>
      <c r="B177" s="11" t="s">
        <v>84</v>
      </c>
      <c r="C177" s="11" t="s">
        <v>89</v>
      </c>
      <c r="D177" s="11" t="s">
        <v>2405</v>
      </c>
      <c r="E177" s="11">
        <v>0.13039113389009435</v>
      </c>
    </row>
    <row r="178" spans="1:5" ht="24.75">
      <c r="A178" s="11" t="s">
        <v>114</v>
      </c>
      <c r="B178" s="11" t="s">
        <v>84</v>
      </c>
      <c r="C178" s="11" t="s">
        <v>89</v>
      </c>
      <c r="D178" s="11" t="s">
        <v>2406</v>
      </c>
      <c r="E178" s="11">
        <v>0.28680038002819408</v>
      </c>
    </row>
    <row r="179" spans="1:5" ht="24.75">
      <c r="A179" s="11" t="s">
        <v>114</v>
      </c>
      <c r="B179" s="11" t="s">
        <v>84</v>
      </c>
      <c r="C179" s="11" t="s">
        <v>89</v>
      </c>
      <c r="D179" s="11" t="s">
        <v>2407</v>
      </c>
      <c r="E179" s="11">
        <v>0.33525792769435081</v>
      </c>
    </row>
    <row r="180" spans="1:5" ht="24.75">
      <c r="A180" s="11" t="s">
        <v>114</v>
      </c>
      <c r="B180" s="11" t="s">
        <v>84</v>
      </c>
      <c r="C180" s="11" t="s">
        <v>89</v>
      </c>
      <c r="D180" s="11" t="s">
        <v>2408</v>
      </c>
      <c r="E180" s="11">
        <v>0.55750002400358833</v>
      </c>
    </row>
    <row r="181" spans="1:5" ht="24.75">
      <c r="A181" s="11" t="s">
        <v>114</v>
      </c>
      <c r="B181" s="11" t="s">
        <v>84</v>
      </c>
      <c r="C181" s="11" t="s">
        <v>89</v>
      </c>
      <c r="D181" s="11" t="s">
        <v>2409</v>
      </c>
      <c r="E181" s="11">
        <v>0.14124981458170041</v>
      </c>
    </row>
    <row r="182" spans="1:5" ht="24.75">
      <c r="A182" s="11" t="s">
        <v>114</v>
      </c>
      <c r="B182" s="11" t="s">
        <v>84</v>
      </c>
      <c r="C182" s="11" t="s">
        <v>89</v>
      </c>
      <c r="D182" s="11" t="s">
        <v>2410</v>
      </c>
      <c r="E182" s="11">
        <v>0.14124987558167704</v>
      </c>
    </row>
    <row r="183" spans="1:5" ht="24.75">
      <c r="A183" s="11" t="s">
        <v>114</v>
      </c>
      <c r="B183" s="11" t="s">
        <v>84</v>
      </c>
      <c r="C183" s="11" t="s">
        <v>89</v>
      </c>
      <c r="D183" s="11" t="s">
        <v>2411</v>
      </c>
      <c r="E183" s="11">
        <v>3.269992036031721</v>
      </c>
    </row>
    <row r="184" spans="1:5" ht="24.75">
      <c r="A184" s="11" t="s">
        <v>114</v>
      </c>
      <c r="B184" s="11" t="s">
        <v>84</v>
      </c>
      <c r="C184" s="11" t="s">
        <v>89</v>
      </c>
      <c r="D184" s="11" t="s">
        <v>2412</v>
      </c>
      <c r="E184" s="11">
        <v>3.8729343270450034</v>
      </c>
    </row>
    <row r="185" spans="1:5" ht="24.75">
      <c r="A185" s="11" t="s">
        <v>114</v>
      </c>
      <c r="B185" s="11" t="s">
        <v>84</v>
      </c>
      <c r="C185" s="11" t="s">
        <v>89</v>
      </c>
      <c r="D185" s="11" t="s">
        <v>2413</v>
      </c>
      <c r="E185" s="11">
        <v>0.84122214433975917</v>
      </c>
    </row>
    <row r="186" spans="1:5" ht="24.75">
      <c r="A186" s="11" t="s">
        <v>114</v>
      </c>
      <c r="B186" s="11" t="s">
        <v>84</v>
      </c>
      <c r="C186" s="11" t="s">
        <v>89</v>
      </c>
      <c r="D186" s="11" t="s">
        <v>2414</v>
      </c>
      <c r="E186" s="11">
        <v>0.108895083008472</v>
      </c>
    </row>
    <row r="187" spans="1:5" ht="24.75">
      <c r="A187" s="11" t="s">
        <v>114</v>
      </c>
      <c r="B187" s="11" t="s">
        <v>84</v>
      </c>
      <c r="C187" s="11" t="s">
        <v>89</v>
      </c>
      <c r="D187" s="11" t="s">
        <v>2415</v>
      </c>
      <c r="E187" s="11">
        <v>0.1392258184857266</v>
      </c>
    </row>
    <row r="188" spans="1:5" ht="24.75">
      <c r="A188" s="11" t="s">
        <v>114</v>
      </c>
      <c r="B188" s="11" t="s">
        <v>84</v>
      </c>
      <c r="C188" s="11" t="s">
        <v>89</v>
      </c>
      <c r="D188" s="11" t="s">
        <v>2416</v>
      </c>
      <c r="E188" s="11">
        <v>0.27800822838486666</v>
      </c>
    </row>
    <row r="189" spans="1:5" ht="24.75">
      <c r="A189" s="11" t="s">
        <v>114</v>
      </c>
      <c r="B189" s="11" t="s">
        <v>84</v>
      </c>
      <c r="C189" s="11" t="s">
        <v>89</v>
      </c>
      <c r="D189" s="11" t="s">
        <v>2417</v>
      </c>
      <c r="E189" s="11">
        <v>0.27574179545732241</v>
      </c>
    </row>
    <row r="190" spans="1:5" ht="24.75">
      <c r="A190" s="11" t="s">
        <v>114</v>
      </c>
      <c r="B190" s="11" t="s">
        <v>84</v>
      </c>
      <c r="C190" s="11" t="s">
        <v>89</v>
      </c>
      <c r="D190" s="11" t="s">
        <v>2418</v>
      </c>
      <c r="E190" s="11">
        <v>0.84122214433975917</v>
      </c>
    </row>
    <row r="191" spans="1:5" ht="24.75">
      <c r="A191" s="11" t="s">
        <v>114</v>
      </c>
      <c r="B191" s="11" t="s">
        <v>84</v>
      </c>
      <c r="C191" s="11" t="s">
        <v>89</v>
      </c>
      <c r="D191" s="11" t="s">
        <v>2419</v>
      </c>
      <c r="E191" s="11">
        <v>0.10889514400888779</v>
      </c>
    </row>
    <row r="192" spans="1:5" ht="24.75">
      <c r="A192" s="11" t="s">
        <v>114</v>
      </c>
      <c r="B192" s="11" t="s">
        <v>84</v>
      </c>
      <c r="C192" s="11" t="s">
        <v>89</v>
      </c>
      <c r="D192" s="11" t="s">
        <v>2420</v>
      </c>
      <c r="E192" s="11">
        <v>0.13922581848572732</v>
      </c>
    </row>
    <row r="193" spans="1:5" ht="24.75">
      <c r="A193" s="11" t="s">
        <v>114</v>
      </c>
      <c r="B193" s="11" t="s">
        <v>84</v>
      </c>
      <c r="C193" s="11" t="s">
        <v>89</v>
      </c>
      <c r="D193" s="11" t="s">
        <v>2421</v>
      </c>
      <c r="E193" s="11">
        <v>0.27800822838486661</v>
      </c>
    </row>
    <row r="194" spans="1:5" ht="24.75">
      <c r="A194" s="11" t="s">
        <v>114</v>
      </c>
      <c r="B194" s="11" t="s">
        <v>84</v>
      </c>
      <c r="C194" s="11" t="s">
        <v>89</v>
      </c>
      <c r="D194" s="11" t="s">
        <v>2422</v>
      </c>
      <c r="E194" s="11">
        <v>0.27574179545732241</v>
      </c>
    </row>
    <row r="195" spans="1:5" ht="24.75">
      <c r="A195" s="11" t="s">
        <v>114</v>
      </c>
      <c r="B195" s="11" t="s">
        <v>84</v>
      </c>
      <c r="C195" s="11" t="s">
        <v>89</v>
      </c>
      <c r="D195" s="11" t="s">
        <v>2423</v>
      </c>
      <c r="E195" s="11">
        <v>0.55375008484213217</v>
      </c>
    </row>
    <row r="196" spans="1:5" ht="24.75">
      <c r="A196" s="11" t="s">
        <v>114</v>
      </c>
      <c r="B196" s="11" t="s">
        <v>84</v>
      </c>
      <c r="C196" s="11" t="s">
        <v>89</v>
      </c>
      <c r="D196" s="11" t="s">
        <v>2424</v>
      </c>
      <c r="E196" s="11">
        <v>0.14269405742732116</v>
      </c>
    </row>
    <row r="197" spans="1:5" ht="24.75">
      <c r="A197" s="11" t="s">
        <v>114</v>
      </c>
      <c r="B197" s="11" t="s">
        <v>84</v>
      </c>
      <c r="C197" s="11" t="s">
        <v>89</v>
      </c>
      <c r="D197" s="11" t="s">
        <v>2425</v>
      </c>
      <c r="E197" s="11">
        <v>0.14144405737376323</v>
      </c>
    </row>
    <row r="198" spans="1:5" ht="24.75">
      <c r="A198" s="11" t="s">
        <v>114</v>
      </c>
      <c r="B198" s="11" t="s">
        <v>84</v>
      </c>
      <c r="C198" s="11" t="s">
        <v>89</v>
      </c>
      <c r="D198" s="11" t="s">
        <v>2426</v>
      </c>
      <c r="E198" s="11">
        <v>0.55750002400358134</v>
      </c>
    </row>
    <row r="199" spans="1:5" ht="24.75">
      <c r="A199" s="11" t="s">
        <v>114</v>
      </c>
      <c r="B199" s="11" t="s">
        <v>84</v>
      </c>
      <c r="C199" s="11" t="s">
        <v>89</v>
      </c>
      <c r="D199" s="11" t="s">
        <v>2427</v>
      </c>
      <c r="E199" s="11">
        <v>0.11836371013565927</v>
      </c>
    </row>
    <row r="200" spans="1:5" ht="24.75">
      <c r="A200" s="11" t="s">
        <v>114</v>
      </c>
      <c r="B200" s="11" t="s">
        <v>84</v>
      </c>
      <c r="C200" s="11" t="s">
        <v>89</v>
      </c>
      <c r="D200" s="11" t="s">
        <v>2428</v>
      </c>
      <c r="E200" s="11">
        <v>0.11711371008194961</v>
      </c>
    </row>
    <row r="201" spans="1:5" ht="24.75">
      <c r="A201" s="11" t="s">
        <v>114</v>
      </c>
      <c r="B201" s="11" t="s">
        <v>84</v>
      </c>
      <c r="C201" s="11" t="s">
        <v>89</v>
      </c>
      <c r="D201" s="11" t="s">
        <v>2429</v>
      </c>
      <c r="E201" s="11">
        <v>5.1346617206143321</v>
      </c>
    </row>
    <row r="202" spans="1:5" ht="24.75">
      <c r="A202" s="11" t="s">
        <v>114</v>
      </c>
      <c r="B202" s="11" t="s">
        <v>84</v>
      </c>
      <c r="C202" s="11" t="s">
        <v>89</v>
      </c>
      <c r="D202" s="11" t="s">
        <v>2430</v>
      </c>
      <c r="E202" s="11">
        <v>0.28799983777612026</v>
      </c>
    </row>
    <row r="203" spans="1:5" ht="24.75">
      <c r="A203" s="11" t="s">
        <v>114</v>
      </c>
      <c r="B203" s="11" t="s">
        <v>84</v>
      </c>
      <c r="C203" s="11" t="s">
        <v>89</v>
      </c>
      <c r="D203" s="11" t="s">
        <v>2431</v>
      </c>
      <c r="E203" s="11">
        <v>0.82750003562865704</v>
      </c>
    </row>
    <row r="204" spans="1:5" ht="24.75">
      <c r="A204" s="11" t="s">
        <v>114</v>
      </c>
      <c r="B204" s="11" t="s">
        <v>84</v>
      </c>
      <c r="C204" s="11" t="s">
        <v>89</v>
      </c>
      <c r="D204" s="11" t="s">
        <v>2432</v>
      </c>
      <c r="E204" s="11">
        <v>0.14124981458170177</v>
      </c>
    </row>
    <row r="205" spans="1:5" ht="24.75">
      <c r="A205" s="11" t="s">
        <v>114</v>
      </c>
      <c r="B205" s="11" t="s">
        <v>84</v>
      </c>
      <c r="C205" s="11" t="s">
        <v>89</v>
      </c>
      <c r="D205" s="11" t="s">
        <v>2433</v>
      </c>
      <c r="E205" s="11">
        <v>0.14312490616244108</v>
      </c>
    </row>
    <row r="206" spans="1:5" ht="24.75">
      <c r="A206" s="11" t="s">
        <v>114</v>
      </c>
      <c r="B206" s="11" t="s">
        <v>84</v>
      </c>
      <c r="C206" s="11" t="s">
        <v>89</v>
      </c>
      <c r="D206" s="11" t="s">
        <v>2434</v>
      </c>
      <c r="E206" s="11">
        <v>0.55375008484216082</v>
      </c>
    </row>
    <row r="207" spans="1:5" ht="24.75">
      <c r="A207" s="11" t="s">
        <v>114</v>
      </c>
      <c r="B207" s="11" t="s">
        <v>84</v>
      </c>
      <c r="C207" s="11" t="s">
        <v>89</v>
      </c>
      <c r="D207" s="11" t="s">
        <v>2435</v>
      </c>
      <c r="E207" s="11">
        <v>0.11437036901879361</v>
      </c>
    </row>
    <row r="208" spans="1:5" ht="24.75">
      <c r="A208" s="11" t="s">
        <v>114</v>
      </c>
      <c r="B208" s="11" t="s">
        <v>84</v>
      </c>
      <c r="C208" s="11" t="s">
        <v>89</v>
      </c>
      <c r="D208" s="11" t="s">
        <v>2436</v>
      </c>
      <c r="E208" s="11">
        <v>0.11687036912621679</v>
      </c>
    </row>
    <row r="209" spans="1:5" ht="24.75">
      <c r="A209" s="11" t="s">
        <v>114</v>
      </c>
      <c r="B209" s="11" t="s">
        <v>84</v>
      </c>
      <c r="C209" s="11" t="s">
        <v>89</v>
      </c>
      <c r="D209" s="11" t="s">
        <v>2437</v>
      </c>
      <c r="E209" s="11">
        <v>0.25202762558824843</v>
      </c>
    </row>
    <row r="210" spans="1:5" ht="24.75">
      <c r="A210" s="11" t="s">
        <v>114</v>
      </c>
      <c r="B210" s="11" t="s">
        <v>84</v>
      </c>
      <c r="C210" s="11" t="s">
        <v>89</v>
      </c>
      <c r="D210" s="11" t="s">
        <v>2438</v>
      </c>
      <c r="E210" s="11">
        <v>0.11562036266463224</v>
      </c>
    </row>
    <row r="211" spans="1:5" ht="24.75">
      <c r="A211" s="11" t="s">
        <v>114</v>
      </c>
      <c r="B211" s="11" t="s">
        <v>84</v>
      </c>
      <c r="C211" s="11" t="s">
        <v>89</v>
      </c>
      <c r="D211" s="11" t="s">
        <v>2439</v>
      </c>
      <c r="E211" s="11">
        <v>0.20937049720042367</v>
      </c>
    </row>
    <row r="212" spans="1:5" ht="24.75">
      <c r="A212" s="11" t="s">
        <v>114</v>
      </c>
      <c r="B212" s="11" t="s">
        <v>84</v>
      </c>
      <c r="C212" s="11" t="s">
        <v>89</v>
      </c>
      <c r="D212" s="11" t="s">
        <v>2440</v>
      </c>
      <c r="E212" s="11">
        <v>3.3252501431707069</v>
      </c>
    </row>
    <row r="213" spans="1:5" ht="24.75">
      <c r="A213" s="11" t="s">
        <v>114</v>
      </c>
      <c r="B213" s="11" t="s">
        <v>84</v>
      </c>
      <c r="C213" s="11" t="s">
        <v>89</v>
      </c>
      <c r="D213" s="11" t="s">
        <v>2441</v>
      </c>
      <c r="E213" s="11">
        <v>3.3340001435475606</v>
      </c>
    </row>
    <row r="214" spans="1:5" ht="24.75">
      <c r="A214" s="11" t="s">
        <v>114</v>
      </c>
      <c r="B214" s="11" t="s">
        <v>84</v>
      </c>
      <c r="C214" s="11" t="s">
        <v>89</v>
      </c>
      <c r="D214" s="11" t="s">
        <v>2442</v>
      </c>
      <c r="E214" s="11">
        <v>0.82750010494695847</v>
      </c>
    </row>
    <row r="215" spans="1:5" ht="24.75">
      <c r="A215" s="11" t="s">
        <v>114</v>
      </c>
      <c r="B215" s="11" t="s">
        <v>84</v>
      </c>
      <c r="C215" s="11" t="s">
        <v>89</v>
      </c>
      <c r="D215" s="11" t="s">
        <v>2443</v>
      </c>
      <c r="E215" s="11">
        <v>0.11437522692465048</v>
      </c>
    </row>
    <row r="216" spans="1:5" ht="24.75">
      <c r="A216" s="11" t="s">
        <v>114</v>
      </c>
      <c r="B216" s="11" t="s">
        <v>84</v>
      </c>
      <c r="C216" s="11" t="s">
        <v>89</v>
      </c>
      <c r="D216" s="11" t="s">
        <v>2444</v>
      </c>
      <c r="E216" s="11">
        <v>0.12749981398954871</v>
      </c>
    </row>
    <row r="217" spans="1:5" ht="24.75">
      <c r="A217" s="11" t="s">
        <v>114</v>
      </c>
      <c r="B217" s="11" t="s">
        <v>84</v>
      </c>
      <c r="C217" s="11" t="s">
        <v>89</v>
      </c>
      <c r="D217" s="11" t="s">
        <v>2445</v>
      </c>
      <c r="E217" s="11">
        <v>0.27988328946578261</v>
      </c>
    </row>
    <row r="218" spans="1:5" ht="24.75">
      <c r="A218" s="11" t="s">
        <v>114</v>
      </c>
      <c r="B218" s="11" t="s">
        <v>84</v>
      </c>
      <c r="C218" s="11" t="s">
        <v>89</v>
      </c>
      <c r="D218" s="11" t="s">
        <v>2446</v>
      </c>
      <c r="E218" s="11">
        <v>0.27761673453770419</v>
      </c>
    </row>
    <row r="219" spans="1:5">
      <c r="A219" s="1" t="s">
        <v>64</v>
      </c>
      <c r="B219" s="1" t="s">
        <v>64</v>
      </c>
      <c r="C219" s="1">
        <f>SUBTOTAL(103,Elements10141[Elemento])</f>
        <v>212</v>
      </c>
      <c r="D219" s="1" t="s">
        <v>64</v>
      </c>
      <c r="E219" s="1">
        <f>SUBTOTAL(109,Elements10141[Totais:])</f>
        <v>299.78790274115266</v>
      </c>
    </row>
  </sheetData>
  <mergeCells count="3">
    <mergeCell ref="A1:E2"/>
    <mergeCell ref="A4:E4"/>
    <mergeCell ref="A5:E5"/>
  </mergeCells>
  <hyperlinks>
    <hyperlink ref="A1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0000000}"/>
    <hyperlink ref="B1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1000000}"/>
    <hyperlink ref="C1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2000000}"/>
    <hyperlink ref="D1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3000000}"/>
    <hyperlink ref="E1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4000000}"/>
    <hyperlink ref="A2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5000000}"/>
    <hyperlink ref="B2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6000000}"/>
    <hyperlink ref="C2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7000000}"/>
    <hyperlink ref="D2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8000000}"/>
    <hyperlink ref="E2" location="'10.1.4'!A1" display="REVESTIMENTO DE PAREDES COM LADRILHOS CERAMICOS COM MEDIDAS EM TORNO DE (10X10)CM,EM PLACA TELADA NO FORMATO EM TORNO DE (30X30)CM,NAS CORES BRANCO,CINZA,BEGE,CREME,AZUL,MARROM E P RETO,CONFORME ABNT NBR 16928,ASSENTE CONFORME ITEM 13.025.00 58" xr:uid="{00000000-0004-0000-0F00-000009000000}"/>
    <hyperlink ref="A4" location="'10.1.4'!A1" display="Paredes (Área)" xr:uid="{00000000-0004-0000-0F00-00000A000000}"/>
    <hyperlink ref="B4" location="'10.1.4'!A1" display="Paredes (Área)" xr:uid="{00000000-0004-0000-0F00-00000B000000}"/>
    <hyperlink ref="C4" location="'10.1.4'!A1" display="Paredes (Área)" xr:uid="{00000000-0004-0000-0F00-00000C000000}"/>
    <hyperlink ref="D4" location="'10.1.4'!A1" display="Paredes (Área)" xr:uid="{00000000-0004-0000-0F00-00000D000000}"/>
    <hyperlink ref="E4" location="'10.1.4'!A1" display="Paredes (Área)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33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32</v>
      </c>
      <c r="B1" s="23" t="s">
        <v>32</v>
      </c>
      <c r="C1" s="23" t="s">
        <v>32</v>
      </c>
      <c r="D1" s="23" t="s">
        <v>32</v>
      </c>
      <c r="E1" s="23" t="s">
        <v>32</v>
      </c>
    </row>
    <row r="2" spans="1:5">
      <c r="A2" s="23" t="s">
        <v>32</v>
      </c>
      <c r="B2" s="23" t="s">
        <v>32</v>
      </c>
      <c r="C2" s="23" t="s">
        <v>32</v>
      </c>
      <c r="D2" s="23" t="s">
        <v>32</v>
      </c>
      <c r="E2" s="23" t="s">
        <v>32</v>
      </c>
    </row>
    <row r="4" spans="1:5">
      <c r="A4" s="18" t="s">
        <v>90</v>
      </c>
      <c r="B4" s="18" t="s">
        <v>90</v>
      </c>
      <c r="C4" s="18" t="s">
        <v>90</v>
      </c>
      <c r="D4" s="18" t="s">
        <v>90</v>
      </c>
      <c r="E4" s="18" t="s">
        <v>90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92</v>
      </c>
      <c r="D7" s="11" t="s">
        <v>2447</v>
      </c>
      <c r="E7" s="11">
        <v>15.565462670536116</v>
      </c>
    </row>
    <row r="8" spans="1:5" ht="24.75">
      <c r="A8" s="11" t="s">
        <v>114</v>
      </c>
      <c r="B8" s="11" t="s">
        <v>84</v>
      </c>
      <c r="C8" s="11" t="s">
        <v>92</v>
      </c>
      <c r="D8" s="11" t="s">
        <v>2448</v>
      </c>
      <c r="E8" s="11">
        <v>8.9999999999993613E-2</v>
      </c>
    </row>
    <row r="9" spans="1:5" ht="24.75">
      <c r="A9" s="11" t="s">
        <v>114</v>
      </c>
      <c r="B9" s="11" t="s">
        <v>84</v>
      </c>
      <c r="C9" s="11" t="s">
        <v>92</v>
      </c>
      <c r="D9" s="11" t="s">
        <v>2449</v>
      </c>
      <c r="E9" s="11">
        <v>0.18325446957479716</v>
      </c>
    </row>
    <row r="10" spans="1:5" ht="24.75">
      <c r="A10" s="11" t="s">
        <v>114</v>
      </c>
      <c r="B10" s="11" t="s">
        <v>84</v>
      </c>
      <c r="C10" s="11" t="s">
        <v>92</v>
      </c>
      <c r="D10" s="11" t="s">
        <v>2450</v>
      </c>
      <c r="E10" s="11">
        <v>0.14350282827387295</v>
      </c>
    </row>
    <row r="11" spans="1:5" ht="24.75">
      <c r="A11" s="11" t="s">
        <v>114</v>
      </c>
      <c r="B11" s="11" t="s">
        <v>84</v>
      </c>
      <c r="C11" s="11" t="s">
        <v>92</v>
      </c>
      <c r="D11" s="11" t="s">
        <v>2451</v>
      </c>
      <c r="E11" s="11">
        <v>3.9206068221929238</v>
      </c>
    </row>
    <row r="12" spans="1:5" ht="24.75">
      <c r="A12" s="11" t="s">
        <v>114</v>
      </c>
      <c r="B12" s="11" t="s">
        <v>84</v>
      </c>
      <c r="C12" s="11" t="s">
        <v>92</v>
      </c>
      <c r="D12" s="11" t="s">
        <v>2452</v>
      </c>
      <c r="E12" s="11">
        <v>0.14621598063480476</v>
      </c>
    </row>
    <row r="13" spans="1:5" ht="24.75">
      <c r="A13" s="11" t="s">
        <v>114</v>
      </c>
      <c r="B13" s="11" t="s">
        <v>84</v>
      </c>
      <c r="C13" s="11" t="s">
        <v>92</v>
      </c>
      <c r="D13" s="11" t="s">
        <v>2453</v>
      </c>
      <c r="E13" s="11">
        <v>0.46400009760013511</v>
      </c>
    </row>
    <row r="14" spans="1:5" ht="24.75">
      <c r="A14" s="11" t="s">
        <v>114</v>
      </c>
      <c r="B14" s="11" t="s">
        <v>84</v>
      </c>
      <c r="C14" s="11" t="s">
        <v>92</v>
      </c>
      <c r="D14" s="11" t="s">
        <v>2454</v>
      </c>
      <c r="E14" s="11">
        <v>0.14621598063495006</v>
      </c>
    </row>
    <row r="15" spans="1:5" ht="24.75">
      <c r="A15" s="11" t="s">
        <v>114</v>
      </c>
      <c r="B15" s="11" t="s">
        <v>84</v>
      </c>
      <c r="C15" s="11" t="s">
        <v>92</v>
      </c>
      <c r="D15" s="11" t="s">
        <v>2455</v>
      </c>
      <c r="E15" s="11">
        <v>3.9549094666019742</v>
      </c>
    </row>
    <row r="16" spans="1:5" ht="24.75">
      <c r="A16" s="11" t="s">
        <v>114</v>
      </c>
      <c r="B16" s="11" t="s">
        <v>84</v>
      </c>
      <c r="C16" s="11" t="s">
        <v>92</v>
      </c>
      <c r="D16" s="11" t="s">
        <v>2456</v>
      </c>
      <c r="E16" s="11">
        <v>0.14500282827417416</v>
      </c>
    </row>
    <row r="17" spans="1:5" ht="24.75">
      <c r="A17" s="11" t="s">
        <v>114</v>
      </c>
      <c r="B17" s="11" t="s">
        <v>84</v>
      </c>
      <c r="C17" s="11" t="s">
        <v>92</v>
      </c>
      <c r="D17" s="11" t="s">
        <v>2457</v>
      </c>
      <c r="E17" s="11">
        <v>0.46400009760012878</v>
      </c>
    </row>
    <row r="18" spans="1:5" ht="24.75">
      <c r="A18" s="11" t="s">
        <v>114</v>
      </c>
      <c r="B18" s="11" t="s">
        <v>84</v>
      </c>
      <c r="C18" s="11" t="s">
        <v>92</v>
      </c>
      <c r="D18" s="11" t="s">
        <v>2458</v>
      </c>
      <c r="E18" s="11">
        <v>0.14500282827429051</v>
      </c>
    </row>
    <row r="19" spans="1:5" ht="24.75">
      <c r="A19" s="11" t="s">
        <v>114</v>
      </c>
      <c r="B19" s="11" t="s">
        <v>84</v>
      </c>
      <c r="C19" s="11" t="s">
        <v>92</v>
      </c>
      <c r="D19" s="11" t="s">
        <v>2459</v>
      </c>
      <c r="E19" s="11">
        <v>6.2911735975050025</v>
      </c>
    </row>
    <row r="20" spans="1:5" ht="24.75">
      <c r="A20" s="11" t="s">
        <v>114</v>
      </c>
      <c r="B20" s="11" t="s">
        <v>84</v>
      </c>
      <c r="C20" s="11" t="s">
        <v>92</v>
      </c>
      <c r="D20" s="11" t="s">
        <v>2460</v>
      </c>
      <c r="E20" s="11">
        <v>0.44594887504322261</v>
      </c>
    </row>
    <row r="21" spans="1:5" ht="24.75">
      <c r="A21" s="11" t="s">
        <v>114</v>
      </c>
      <c r="B21" s="11" t="s">
        <v>84</v>
      </c>
      <c r="C21" s="11" t="s">
        <v>92</v>
      </c>
      <c r="D21" s="11" t="s">
        <v>2461</v>
      </c>
      <c r="E21" s="11">
        <v>0.60000000000017006</v>
      </c>
    </row>
    <row r="22" spans="1:5" ht="24.75">
      <c r="A22" s="11" t="s">
        <v>114</v>
      </c>
      <c r="B22" s="11" t="s">
        <v>84</v>
      </c>
      <c r="C22" s="11" t="s">
        <v>92</v>
      </c>
      <c r="D22" s="11" t="s">
        <v>2462</v>
      </c>
      <c r="E22" s="11">
        <v>0.13499999999999637</v>
      </c>
    </row>
    <row r="23" spans="1:5" ht="24.75">
      <c r="A23" s="11" t="s">
        <v>114</v>
      </c>
      <c r="B23" s="11" t="s">
        <v>84</v>
      </c>
      <c r="C23" s="11" t="s">
        <v>92</v>
      </c>
      <c r="D23" s="11" t="s">
        <v>2463</v>
      </c>
      <c r="E23" s="11">
        <v>0.31248188053907289</v>
      </c>
    </row>
    <row r="24" spans="1:5" ht="24.75">
      <c r="A24" s="11" t="s">
        <v>114</v>
      </c>
      <c r="B24" s="11" t="s">
        <v>84</v>
      </c>
      <c r="C24" s="11" t="s">
        <v>92</v>
      </c>
      <c r="D24" s="11" t="s">
        <v>2464</v>
      </c>
      <c r="E24" s="11">
        <v>0.35010364654524173</v>
      </c>
    </row>
    <row r="25" spans="1:5" ht="24.75">
      <c r="A25" s="11" t="s">
        <v>114</v>
      </c>
      <c r="B25" s="11" t="s">
        <v>84</v>
      </c>
      <c r="C25" s="11" t="s">
        <v>92</v>
      </c>
      <c r="D25" s="11" t="s">
        <v>2465</v>
      </c>
      <c r="E25" s="11">
        <v>6.5579472764115936</v>
      </c>
    </row>
    <row r="26" spans="1:5" ht="24.75">
      <c r="A26" s="11" t="s">
        <v>114</v>
      </c>
      <c r="B26" s="11" t="s">
        <v>84</v>
      </c>
      <c r="C26" s="11" t="s">
        <v>92</v>
      </c>
      <c r="D26" s="11" t="s">
        <v>2466</v>
      </c>
      <c r="E26" s="11">
        <v>0.20549696972634104</v>
      </c>
    </row>
    <row r="27" spans="1:5" ht="24.75">
      <c r="A27" s="11" t="s">
        <v>114</v>
      </c>
      <c r="B27" s="11" t="s">
        <v>84</v>
      </c>
      <c r="C27" s="11" t="s">
        <v>92</v>
      </c>
      <c r="D27" s="11" t="s">
        <v>2467</v>
      </c>
      <c r="E27" s="11">
        <v>1.7118660626169704</v>
      </c>
    </row>
    <row r="28" spans="1:5" ht="24.75">
      <c r="A28" s="11" t="s">
        <v>114</v>
      </c>
      <c r="B28" s="11" t="s">
        <v>84</v>
      </c>
      <c r="C28" s="11" t="s">
        <v>92</v>
      </c>
      <c r="D28" s="11" t="s">
        <v>2468</v>
      </c>
      <c r="E28" s="11">
        <v>1.4892124058148148</v>
      </c>
    </row>
    <row r="29" spans="1:5" ht="24.75">
      <c r="A29" s="11" t="s">
        <v>114</v>
      </c>
      <c r="B29" s="11" t="s">
        <v>84</v>
      </c>
      <c r="C29" s="11" t="s">
        <v>92</v>
      </c>
      <c r="D29" s="11" t="s">
        <v>2469</v>
      </c>
      <c r="E29" s="11">
        <v>0.53137920217463341</v>
      </c>
    </row>
    <row r="30" spans="1:5" ht="24.75">
      <c r="A30" s="11" t="s">
        <v>114</v>
      </c>
      <c r="B30" s="11" t="s">
        <v>84</v>
      </c>
      <c r="C30" s="11" t="s">
        <v>92</v>
      </c>
      <c r="D30" s="11" t="s">
        <v>2470</v>
      </c>
      <c r="E30" s="11">
        <v>4.1000285455632852</v>
      </c>
    </row>
    <row r="31" spans="1:5" ht="24.75">
      <c r="A31" s="11" t="s">
        <v>114</v>
      </c>
      <c r="B31" s="11" t="s">
        <v>84</v>
      </c>
      <c r="C31" s="11" t="s">
        <v>92</v>
      </c>
      <c r="D31" s="11" t="s">
        <v>2471</v>
      </c>
      <c r="E31" s="11">
        <v>3.3935713313705231</v>
      </c>
    </row>
    <row r="32" spans="1:5" ht="24.75">
      <c r="A32" s="11" t="s">
        <v>114</v>
      </c>
      <c r="B32" s="11" t="s">
        <v>84</v>
      </c>
      <c r="C32" s="11" t="s">
        <v>92</v>
      </c>
      <c r="D32" s="11" t="s">
        <v>2472</v>
      </c>
      <c r="E32" s="11">
        <v>0.18325442077528772</v>
      </c>
    </row>
    <row r="33" spans="1:5" ht="24.75">
      <c r="A33" s="11" t="s">
        <v>114</v>
      </c>
      <c r="B33" s="11" t="s">
        <v>84</v>
      </c>
      <c r="C33" s="11" t="s">
        <v>92</v>
      </c>
      <c r="D33" s="11" t="s">
        <v>2473</v>
      </c>
      <c r="E33" s="11">
        <v>0.20018712177914513</v>
      </c>
    </row>
    <row r="34" spans="1:5" ht="24.75">
      <c r="A34" s="11" t="s">
        <v>114</v>
      </c>
      <c r="B34" s="11" t="s">
        <v>84</v>
      </c>
      <c r="C34" s="11" t="s">
        <v>92</v>
      </c>
      <c r="D34" s="11" t="s">
        <v>2474</v>
      </c>
      <c r="E34" s="11">
        <v>8.9999999999995237E-2</v>
      </c>
    </row>
    <row r="35" spans="1:5" ht="24.75">
      <c r="A35" s="11" t="s">
        <v>114</v>
      </c>
      <c r="B35" s="11" t="s">
        <v>84</v>
      </c>
      <c r="C35" s="11" t="s">
        <v>92</v>
      </c>
      <c r="D35" s="11" t="s">
        <v>2475</v>
      </c>
      <c r="E35" s="11">
        <v>2.4283871222495161</v>
      </c>
    </row>
    <row r="36" spans="1:5" ht="24.75">
      <c r="A36" s="11" t="s">
        <v>114</v>
      </c>
      <c r="B36" s="11" t="s">
        <v>84</v>
      </c>
      <c r="C36" s="11" t="s">
        <v>92</v>
      </c>
      <c r="D36" s="11" t="s">
        <v>2476</v>
      </c>
      <c r="E36" s="11">
        <v>0.43842875562411199</v>
      </c>
    </row>
    <row r="37" spans="1:5" ht="24.75">
      <c r="A37" s="11" t="s">
        <v>114</v>
      </c>
      <c r="B37" s="11" t="s">
        <v>84</v>
      </c>
      <c r="C37" s="11" t="s">
        <v>92</v>
      </c>
      <c r="D37" s="11" t="s">
        <v>2477</v>
      </c>
      <c r="E37" s="11">
        <v>9.6994343452395521E-2</v>
      </c>
    </row>
    <row r="38" spans="1:5" ht="24.75">
      <c r="A38" s="11" t="s">
        <v>114</v>
      </c>
      <c r="B38" s="11" t="s">
        <v>84</v>
      </c>
      <c r="C38" s="11" t="s">
        <v>92</v>
      </c>
      <c r="D38" s="11" t="s">
        <v>2478</v>
      </c>
      <c r="E38" s="11">
        <v>0.18325446957479716</v>
      </c>
    </row>
    <row r="39" spans="1:5" ht="24.75">
      <c r="A39" s="11" t="s">
        <v>114</v>
      </c>
      <c r="B39" s="11" t="s">
        <v>84</v>
      </c>
      <c r="C39" s="11" t="s">
        <v>92</v>
      </c>
      <c r="D39" s="11" t="s">
        <v>2479</v>
      </c>
      <c r="E39" s="11">
        <v>0.14350282827387295</v>
      </c>
    </row>
    <row r="40" spans="1:5" ht="24.75">
      <c r="A40" s="11" t="s">
        <v>114</v>
      </c>
      <c r="B40" s="11" t="s">
        <v>84</v>
      </c>
      <c r="C40" s="11" t="s">
        <v>92</v>
      </c>
      <c r="D40" s="11" t="s">
        <v>2480</v>
      </c>
      <c r="E40" s="11">
        <v>3.9206068221929207</v>
      </c>
    </row>
    <row r="41" spans="1:5" ht="24.75">
      <c r="A41" s="11" t="s">
        <v>114</v>
      </c>
      <c r="B41" s="11" t="s">
        <v>84</v>
      </c>
      <c r="C41" s="11" t="s">
        <v>92</v>
      </c>
      <c r="D41" s="11" t="s">
        <v>2481</v>
      </c>
      <c r="E41" s="11">
        <v>0.15078401936502361</v>
      </c>
    </row>
    <row r="42" spans="1:5" ht="24.75">
      <c r="A42" s="11" t="s">
        <v>114</v>
      </c>
      <c r="B42" s="11" t="s">
        <v>84</v>
      </c>
      <c r="C42" s="11" t="s">
        <v>92</v>
      </c>
      <c r="D42" s="11" t="s">
        <v>2482</v>
      </c>
      <c r="E42" s="11">
        <v>0.46400009760013511</v>
      </c>
    </row>
    <row r="43" spans="1:5" ht="24.75">
      <c r="A43" s="11" t="s">
        <v>114</v>
      </c>
      <c r="B43" s="11" t="s">
        <v>84</v>
      </c>
      <c r="C43" s="11" t="s">
        <v>92</v>
      </c>
      <c r="D43" s="11" t="s">
        <v>2483</v>
      </c>
      <c r="E43" s="11">
        <v>0.15078401936516916</v>
      </c>
    </row>
    <row r="44" spans="1:5" ht="24.75">
      <c r="A44" s="11" t="s">
        <v>114</v>
      </c>
      <c r="B44" s="11" t="s">
        <v>84</v>
      </c>
      <c r="C44" s="11" t="s">
        <v>92</v>
      </c>
      <c r="D44" s="11" t="s">
        <v>2484</v>
      </c>
      <c r="E44" s="11">
        <v>3.9549094666019751</v>
      </c>
    </row>
    <row r="45" spans="1:5" ht="24.75">
      <c r="A45" s="11" t="s">
        <v>114</v>
      </c>
      <c r="B45" s="11" t="s">
        <v>84</v>
      </c>
      <c r="C45" s="11" t="s">
        <v>92</v>
      </c>
      <c r="D45" s="11" t="s">
        <v>2485</v>
      </c>
      <c r="E45" s="11">
        <v>0.15199717172576149</v>
      </c>
    </row>
    <row r="46" spans="1:5" ht="24.75">
      <c r="A46" s="11" t="s">
        <v>114</v>
      </c>
      <c r="B46" s="11" t="s">
        <v>84</v>
      </c>
      <c r="C46" s="11" t="s">
        <v>92</v>
      </c>
      <c r="D46" s="11" t="s">
        <v>2486</v>
      </c>
      <c r="E46" s="11">
        <v>0.46400009760012878</v>
      </c>
    </row>
    <row r="47" spans="1:5" ht="24.75">
      <c r="A47" s="11" t="s">
        <v>114</v>
      </c>
      <c r="B47" s="11" t="s">
        <v>84</v>
      </c>
      <c r="C47" s="11" t="s">
        <v>92</v>
      </c>
      <c r="D47" s="11" t="s">
        <v>2487</v>
      </c>
      <c r="E47" s="11">
        <v>0.15199717172587413</v>
      </c>
    </row>
    <row r="48" spans="1:5" ht="24.75">
      <c r="A48" s="11" t="s">
        <v>114</v>
      </c>
      <c r="B48" s="11" t="s">
        <v>84</v>
      </c>
      <c r="C48" s="11" t="s">
        <v>92</v>
      </c>
      <c r="D48" s="11" t="s">
        <v>2488</v>
      </c>
      <c r="E48" s="11">
        <v>6.2911735975050025</v>
      </c>
    </row>
    <row r="49" spans="1:5" ht="24.75">
      <c r="A49" s="11" t="s">
        <v>114</v>
      </c>
      <c r="B49" s="11" t="s">
        <v>84</v>
      </c>
      <c r="C49" s="11" t="s">
        <v>92</v>
      </c>
      <c r="D49" s="11" t="s">
        <v>2489</v>
      </c>
      <c r="E49" s="11">
        <v>0.30605107615674787</v>
      </c>
    </row>
    <row r="50" spans="1:5" ht="24.75">
      <c r="A50" s="11" t="s">
        <v>114</v>
      </c>
      <c r="B50" s="11" t="s">
        <v>84</v>
      </c>
      <c r="C50" s="11" t="s">
        <v>92</v>
      </c>
      <c r="D50" s="11" t="s">
        <v>2490</v>
      </c>
      <c r="E50" s="11">
        <v>0.60000000000017006</v>
      </c>
    </row>
    <row r="51" spans="1:5" ht="24.75">
      <c r="A51" s="11" t="s">
        <v>114</v>
      </c>
      <c r="B51" s="11" t="s">
        <v>84</v>
      </c>
      <c r="C51" s="11" t="s">
        <v>92</v>
      </c>
      <c r="D51" s="11" t="s">
        <v>2491</v>
      </c>
      <c r="E51" s="11">
        <v>0.75702971714842493</v>
      </c>
    </row>
    <row r="52" spans="1:5" ht="24.75">
      <c r="A52" s="11" t="s">
        <v>114</v>
      </c>
      <c r="B52" s="11" t="s">
        <v>84</v>
      </c>
      <c r="C52" s="11" t="s">
        <v>92</v>
      </c>
      <c r="D52" s="11" t="s">
        <v>2492</v>
      </c>
      <c r="E52" s="11">
        <v>3.4470026262734947</v>
      </c>
    </row>
    <row r="53" spans="1:5" ht="24.75">
      <c r="A53" s="11" t="s">
        <v>114</v>
      </c>
      <c r="B53" s="11" t="s">
        <v>84</v>
      </c>
      <c r="C53" s="11" t="s">
        <v>92</v>
      </c>
      <c r="D53" s="11" t="s">
        <v>2493</v>
      </c>
      <c r="E53" s="11">
        <v>0.18499999999999908</v>
      </c>
    </row>
    <row r="54" spans="1:5" ht="24.75">
      <c r="A54" s="11" t="s">
        <v>114</v>
      </c>
      <c r="B54" s="11" t="s">
        <v>84</v>
      </c>
      <c r="C54" s="11" t="s">
        <v>92</v>
      </c>
      <c r="D54" s="11" t="s">
        <v>2494</v>
      </c>
      <c r="E54" s="11">
        <v>5.1250104399911997E-2</v>
      </c>
    </row>
    <row r="55" spans="1:5" ht="24.75">
      <c r="A55" s="11" t="s">
        <v>114</v>
      </c>
      <c r="B55" s="11" t="s">
        <v>84</v>
      </c>
      <c r="C55" s="11" t="s">
        <v>92</v>
      </c>
      <c r="D55" s="11" t="s">
        <v>2495</v>
      </c>
      <c r="E55" s="11">
        <v>3.265994934634784E-2</v>
      </c>
    </row>
    <row r="56" spans="1:5" ht="24.75">
      <c r="A56" s="11" t="s">
        <v>114</v>
      </c>
      <c r="B56" s="11" t="s">
        <v>84</v>
      </c>
      <c r="C56" s="11" t="s">
        <v>92</v>
      </c>
      <c r="D56" s="11" t="s">
        <v>2496</v>
      </c>
      <c r="E56" s="11">
        <v>0.15521515468733058</v>
      </c>
    </row>
    <row r="57" spans="1:5" ht="24.75">
      <c r="A57" s="11" t="s">
        <v>114</v>
      </c>
      <c r="B57" s="11" t="s">
        <v>84</v>
      </c>
      <c r="C57" s="11" t="s">
        <v>92</v>
      </c>
      <c r="D57" s="11" t="s">
        <v>2497</v>
      </c>
      <c r="E57" s="11">
        <v>0.46400009760001332</v>
      </c>
    </row>
    <row r="58" spans="1:5" ht="24.75">
      <c r="A58" s="11" t="s">
        <v>114</v>
      </c>
      <c r="B58" s="11" t="s">
        <v>84</v>
      </c>
      <c r="C58" s="11" t="s">
        <v>92</v>
      </c>
      <c r="D58" s="11" t="s">
        <v>2498</v>
      </c>
      <c r="E58" s="11">
        <v>0.46700009760007194</v>
      </c>
    </row>
    <row r="59" spans="1:5" ht="24.75">
      <c r="A59" s="11" t="s">
        <v>114</v>
      </c>
      <c r="B59" s="11" t="s">
        <v>84</v>
      </c>
      <c r="C59" s="11" t="s">
        <v>92</v>
      </c>
      <c r="D59" s="11" t="s">
        <v>2499</v>
      </c>
      <c r="E59" s="11">
        <v>0.15366030374651513</v>
      </c>
    </row>
    <row r="60" spans="1:5" ht="24.75">
      <c r="A60" s="11" t="s">
        <v>114</v>
      </c>
      <c r="B60" s="11" t="s">
        <v>84</v>
      </c>
      <c r="C60" s="11" t="s">
        <v>92</v>
      </c>
      <c r="D60" s="11" t="s">
        <v>2500</v>
      </c>
      <c r="E60" s="11">
        <v>1.2369649526874982</v>
      </c>
    </row>
    <row r="61" spans="1:5" ht="24.75">
      <c r="A61" s="11" t="s">
        <v>114</v>
      </c>
      <c r="B61" s="11" t="s">
        <v>84</v>
      </c>
      <c r="C61" s="11" t="s">
        <v>92</v>
      </c>
      <c r="D61" s="11" t="s">
        <v>2501</v>
      </c>
      <c r="E61" s="11">
        <v>8.1599997980001806</v>
      </c>
    </row>
    <row r="62" spans="1:5" ht="24.75">
      <c r="A62" s="11" t="s">
        <v>114</v>
      </c>
      <c r="B62" s="11" t="s">
        <v>84</v>
      </c>
      <c r="C62" s="11" t="s">
        <v>92</v>
      </c>
      <c r="D62" s="11" t="s">
        <v>2502</v>
      </c>
      <c r="E62" s="11">
        <v>0.36276163761243496</v>
      </c>
    </row>
    <row r="63" spans="1:5" ht="24.75">
      <c r="A63" s="11" t="s">
        <v>114</v>
      </c>
      <c r="B63" s="11" t="s">
        <v>84</v>
      </c>
      <c r="C63" s="11" t="s">
        <v>92</v>
      </c>
      <c r="D63" s="11" t="s">
        <v>2503</v>
      </c>
      <c r="E63" s="11">
        <v>0.33500025759996677</v>
      </c>
    </row>
    <row r="64" spans="1:5" ht="24.75">
      <c r="A64" s="11" t="s">
        <v>114</v>
      </c>
      <c r="B64" s="11" t="s">
        <v>84</v>
      </c>
      <c r="C64" s="11" t="s">
        <v>92</v>
      </c>
      <c r="D64" s="11" t="s">
        <v>2504</v>
      </c>
      <c r="E64" s="11">
        <v>0.19499999999999901</v>
      </c>
    </row>
    <row r="65" spans="1:5" ht="24.75">
      <c r="A65" s="11" t="s">
        <v>114</v>
      </c>
      <c r="B65" s="11" t="s">
        <v>84</v>
      </c>
      <c r="C65" s="11" t="s">
        <v>92</v>
      </c>
      <c r="D65" s="11" t="s">
        <v>2505</v>
      </c>
      <c r="E65" s="11">
        <v>0.40000000000000113</v>
      </c>
    </row>
    <row r="66" spans="1:5" ht="24.75">
      <c r="A66" s="11" t="s">
        <v>114</v>
      </c>
      <c r="B66" s="11" t="s">
        <v>84</v>
      </c>
      <c r="C66" s="11" t="s">
        <v>92</v>
      </c>
      <c r="D66" s="11" t="s">
        <v>2506</v>
      </c>
      <c r="E66" s="11">
        <v>3.4759190046948154</v>
      </c>
    </row>
    <row r="67" spans="1:5" ht="24.75">
      <c r="A67" s="11" t="s">
        <v>114</v>
      </c>
      <c r="B67" s="11" t="s">
        <v>84</v>
      </c>
      <c r="C67" s="11" t="s">
        <v>92</v>
      </c>
      <c r="D67" s="11" t="s">
        <v>2507</v>
      </c>
      <c r="E67" s="11">
        <v>8.5324996935998811</v>
      </c>
    </row>
    <row r="68" spans="1:5" ht="24.75">
      <c r="A68" s="11" t="s">
        <v>114</v>
      </c>
      <c r="B68" s="11" t="s">
        <v>84</v>
      </c>
      <c r="C68" s="11" t="s">
        <v>92</v>
      </c>
      <c r="D68" s="11" t="s">
        <v>2508</v>
      </c>
      <c r="E68" s="11">
        <v>0.74000000000000066</v>
      </c>
    </row>
    <row r="69" spans="1:5" ht="24.75">
      <c r="A69" s="11" t="s">
        <v>114</v>
      </c>
      <c r="B69" s="11" t="s">
        <v>84</v>
      </c>
      <c r="C69" s="11" t="s">
        <v>92</v>
      </c>
      <c r="D69" s="11" t="s">
        <v>2509</v>
      </c>
      <c r="E69" s="11">
        <v>9.000025760015043E-2</v>
      </c>
    </row>
    <row r="70" spans="1:5" ht="24.75">
      <c r="A70" s="11" t="s">
        <v>114</v>
      </c>
      <c r="B70" s="11" t="s">
        <v>84</v>
      </c>
      <c r="C70" s="11" t="s">
        <v>92</v>
      </c>
      <c r="D70" s="11" t="s">
        <v>2510</v>
      </c>
      <c r="E70" s="11">
        <v>8.6650775048906295E-2</v>
      </c>
    </row>
    <row r="71" spans="1:5" ht="24.75">
      <c r="A71" s="11" t="s">
        <v>114</v>
      </c>
      <c r="B71" s="11" t="s">
        <v>84</v>
      </c>
      <c r="C71" s="11" t="s">
        <v>92</v>
      </c>
      <c r="D71" s="11" t="s">
        <v>2511</v>
      </c>
      <c r="E71" s="11">
        <v>0.18050012880000355</v>
      </c>
    </row>
    <row r="72" spans="1:5" ht="24.75">
      <c r="A72" s="11" t="s">
        <v>114</v>
      </c>
      <c r="B72" s="11" t="s">
        <v>84</v>
      </c>
      <c r="C72" s="11" t="s">
        <v>92</v>
      </c>
      <c r="D72" s="11" t="s">
        <v>2512</v>
      </c>
      <c r="E72" s="11">
        <v>0.14499988465461289</v>
      </c>
    </row>
    <row r="73" spans="1:5" ht="24.75">
      <c r="A73" s="11" t="s">
        <v>114</v>
      </c>
      <c r="B73" s="11" t="s">
        <v>84</v>
      </c>
      <c r="C73" s="11" t="s">
        <v>92</v>
      </c>
      <c r="D73" s="11" t="s">
        <v>2513</v>
      </c>
      <c r="E73" s="11">
        <v>3.9467999024001728</v>
      </c>
    </row>
    <row r="74" spans="1:5" ht="24.75">
      <c r="A74" s="11" t="s">
        <v>114</v>
      </c>
      <c r="B74" s="11" t="s">
        <v>84</v>
      </c>
      <c r="C74" s="11" t="s">
        <v>92</v>
      </c>
      <c r="D74" s="11" t="s">
        <v>2514</v>
      </c>
      <c r="E74" s="11">
        <v>0.14700648380783407</v>
      </c>
    </row>
    <row r="75" spans="1:5" ht="24.75">
      <c r="A75" s="11" t="s">
        <v>114</v>
      </c>
      <c r="B75" s="11" t="s">
        <v>84</v>
      </c>
      <c r="C75" s="11" t="s">
        <v>92</v>
      </c>
      <c r="D75" s="11" t="s">
        <v>2515</v>
      </c>
      <c r="E75" s="11">
        <v>0.46700009760000144</v>
      </c>
    </row>
    <row r="76" spans="1:5" ht="24.75">
      <c r="A76" s="11" t="s">
        <v>114</v>
      </c>
      <c r="B76" s="11" t="s">
        <v>84</v>
      </c>
      <c r="C76" s="11" t="s">
        <v>92</v>
      </c>
      <c r="D76" s="11" t="s">
        <v>2516</v>
      </c>
      <c r="E76" s="11">
        <v>0.14700648380783407</v>
      </c>
    </row>
    <row r="77" spans="1:5" ht="24.75">
      <c r="A77" s="11" t="s">
        <v>114</v>
      </c>
      <c r="B77" s="11" t="s">
        <v>84</v>
      </c>
      <c r="C77" s="11" t="s">
        <v>92</v>
      </c>
      <c r="D77" s="11" t="s">
        <v>2517</v>
      </c>
      <c r="E77" s="11">
        <v>4.0281998223998583</v>
      </c>
    </row>
    <row r="78" spans="1:5" ht="24.75">
      <c r="A78" s="11" t="s">
        <v>114</v>
      </c>
      <c r="B78" s="11" t="s">
        <v>84</v>
      </c>
      <c r="C78" s="11" t="s">
        <v>92</v>
      </c>
      <c r="D78" s="11" t="s">
        <v>2518</v>
      </c>
      <c r="E78" s="11">
        <v>7.7815061110077632</v>
      </c>
    </row>
    <row r="79" spans="1:5" ht="24.75">
      <c r="A79" s="11" t="s">
        <v>114</v>
      </c>
      <c r="B79" s="11" t="s">
        <v>84</v>
      </c>
      <c r="C79" s="11" t="s">
        <v>92</v>
      </c>
      <c r="D79" s="11" t="s">
        <v>2519</v>
      </c>
      <c r="E79" s="11">
        <v>9.3500115345369714E-2</v>
      </c>
    </row>
    <row r="80" spans="1:5" ht="24.75">
      <c r="A80" s="11" t="s">
        <v>114</v>
      </c>
      <c r="B80" s="11" t="s">
        <v>84</v>
      </c>
      <c r="C80" s="11" t="s">
        <v>92</v>
      </c>
      <c r="D80" s="11" t="s">
        <v>2520</v>
      </c>
      <c r="E80" s="11">
        <v>1.7117499112002192</v>
      </c>
    </row>
    <row r="81" spans="1:5" ht="24.75">
      <c r="A81" s="11" t="s">
        <v>114</v>
      </c>
      <c r="B81" s="11" t="s">
        <v>84</v>
      </c>
      <c r="C81" s="11" t="s">
        <v>92</v>
      </c>
      <c r="D81" s="11" t="s">
        <v>2521</v>
      </c>
      <c r="E81" s="11">
        <v>0.44299978039990962</v>
      </c>
    </row>
    <row r="82" spans="1:5" ht="24.75">
      <c r="A82" s="11" t="s">
        <v>114</v>
      </c>
      <c r="B82" s="11" t="s">
        <v>84</v>
      </c>
      <c r="C82" s="11" t="s">
        <v>92</v>
      </c>
      <c r="D82" s="11" t="s">
        <v>2522</v>
      </c>
      <c r="E82" s="11">
        <v>0.28799984679971774</v>
      </c>
    </row>
    <row r="83" spans="1:5" ht="24.75">
      <c r="A83" s="11" t="s">
        <v>114</v>
      </c>
      <c r="B83" s="11" t="s">
        <v>84</v>
      </c>
      <c r="C83" s="11" t="s">
        <v>92</v>
      </c>
      <c r="D83" s="11" t="s">
        <v>2523</v>
      </c>
      <c r="E83" s="11">
        <v>0.85700000000000331</v>
      </c>
    </row>
    <row r="84" spans="1:5" ht="24.75">
      <c r="A84" s="11" t="s">
        <v>114</v>
      </c>
      <c r="B84" s="11" t="s">
        <v>84</v>
      </c>
      <c r="C84" s="11" t="s">
        <v>92</v>
      </c>
      <c r="D84" s="11" t="s">
        <v>2524</v>
      </c>
      <c r="E84" s="11">
        <v>1.7194999111999802</v>
      </c>
    </row>
    <row r="85" spans="1:5" ht="24.75">
      <c r="A85" s="11" t="s">
        <v>114</v>
      </c>
      <c r="B85" s="11" t="s">
        <v>84</v>
      </c>
      <c r="C85" s="11" t="s">
        <v>92</v>
      </c>
      <c r="D85" s="11" t="s">
        <v>2525</v>
      </c>
      <c r="E85" s="11">
        <v>0.10199984014497411</v>
      </c>
    </row>
    <row r="86" spans="1:5" ht="24.75">
      <c r="A86" s="11" t="s">
        <v>114</v>
      </c>
      <c r="B86" s="11" t="s">
        <v>84</v>
      </c>
      <c r="C86" s="11" t="s">
        <v>92</v>
      </c>
      <c r="D86" s="11" t="s">
        <v>2526</v>
      </c>
      <c r="E86" s="11">
        <v>0.18200012880003269</v>
      </c>
    </row>
    <row r="87" spans="1:5" ht="24.75">
      <c r="A87" s="11" t="s">
        <v>114</v>
      </c>
      <c r="B87" s="11" t="s">
        <v>84</v>
      </c>
      <c r="C87" s="11" t="s">
        <v>92</v>
      </c>
      <c r="D87" s="11" t="s">
        <v>2527</v>
      </c>
      <c r="E87" s="11">
        <v>3.4669999023999183</v>
      </c>
    </row>
    <row r="88" spans="1:5" ht="24.75">
      <c r="A88" s="11" t="s">
        <v>114</v>
      </c>
      <c r="B88" s="11" t="s">
        <v>84</v>
      </c>
      <c r="C88" s="11" t="s">
        <v>92</v>
      </c>
      <c r="D88" s="11" t="s">
        <v>2528</v>
      </c>
      <c r="E88" s="11">
        <v>0.18050012880000219</v>
      </c>
    </row>
    <row r="89" spans="1:5" ht="24.75">
      <c r="A89" s="11" t="s">
        <v>114</v>
      </c>
      <c r="B89" s="11" t="s">
        <v>84</v>
      </c>
      <c r="C89" s="11" t="s">
        <v>92</v>
      </c>
      <c r="D89" s="11" t="s">
        <v>2529</v>
      </c>
      <c r="E89" s="11">
        <v>0.46700009760000333</v>
      </c>
    </row>
    <row r="90" spans="1:5" ht="24.75">
      <c r="A90" s="11" t="s">
        <v>114</v>
      </c>
      <c r="B90" s="11" t="s">
        <v>84</v>
      </c>
      <c r="C90" s="11" t="s">
        <v>92</v>
      </c>
      <c r="D90" s="11" t="s">
        <v>2530</v>
      </c>
      <c r="E90" s="11">
        <v>0.18050012879997998</v>
      </c>
    </row>
    <row r="91" spans="1:5" ht="24.75">
      <c r="A91" s="11" t="s">
        <v>114</v>
      </c>
      <c r="B91" s="11" t="s">
        <v>84</v>
      </c>
      <c r="C91" s="11" t="s">
        <v>92</v>
      </c>
      <c r="D91" s="11" t="s">
        <v>2531</v>
      </c>
      <c r="E91" s="11">
        <v>2.2819996826548334</v>
      </c>
    </row>
    <row r="92" spans="1:5" ht="24.75">
      <c r="A92" s="11" t="s">
        <v>114</v>
      </c>
      <c r="B92" s="11" t="s">
        <v>84</v>
      </c>
      <c r="C92" s="11" t="s">
        <v>92</v>
      </c>
      <c r="D92" s="11" t="s">
        <v>2532</v>
      </c>
      <c r="E92" s="11">
        <v>4.0361999079999489</v>
      </c>
    </row>
    <row r="93" spans="1:5" ht="24.75">
      <c r="A93" s="11" t="s">
        <v>114</v>
      </c>
      <c r="B93" s="11" t="s">
        <v>84</v>
      </c>
      <c r="C93" s="11" t="s">
        <v>92</v>
      </c>
      <c r="D93" s="11" t="s">
        <v>2533</v>
      </c>
      <c r="E93" s="11">
        <v>0.14700648380783407</v>
      </c>
    </row>
    <row r="94" spans="1:5" ht="24.75">
      <c r="A94" s="11" t="s">
        <v>114</v>
      </c>
      <c r="B94" s="11" t="s">
        <v>84</v>
      </c>
      <c r="C94" s="11" t="s">
        <v>92</v>
      </c>
      <c r="D94" s="11" t="s">
        <v>2534</v>
      </c>
      <c r="E94" s="11">
        <v>0.46700009760000089</v>
      </c>
    </row>
    <row r="95" spans="1:5" ht="24.75">
      <c r="A95" s="11" t="s">
        <v>114</v>
      </c>
      <c r="B95" s="11" t="s">
        <v>84</v>
      </c>
      <c r="C95" s="11" t="s">
        <v>92</v>
      </c>
      <c r="D95" s="11" t="s">
        <v>2535</v>
      </c>
      <c r="E95" s="11">
        <v>0.14700648380783407</v>
      </c>
    </row>
    <row r="96" spans="1:5" ht="24.75">
      <c r="A96" s="11" t="s">
        <v>114</v>
      </c>
      <c r="B96" s="11" t="s">
        <v>84</v>
      </c>
      <c r="C96" s="11" t="s">
        <v>92</v>
      </c>
      <c r="D96" s="11" t="s">
        <v>2536</v>
      </c>
      <c r="E96" s="11">
        <v>3.7752997123998826</v>
      </c>
    </row>
    <row r="97" spans="1:5" ht="24.75">
      <c r="A97" s="11" t="s">
        <v>114</v>
      </c>
      <c r="B97" s="11" t="s">
        <v>84</v>
      </c>
      <c r="C97" s="11" t="s">
        <v>92</v>
      </c>
      <c r="D97" s="11" t="s">
        <v>2537</v>
      </c>
      <c r="E97" s="11">
        <v>0.30000010439988051</v>
      </c>
    </row>
    <row r="98" spans="1:5" ht="24.75">
      <c r="A98" s="11" t="s">
        <v>114</v>
      </c>
      <c r="B98" s="11" t="s">
        <v>84</v>
      </c>
      <c r="C98" s="11" t="s">
        <v>92</v>
      </c>
      <c r="D98" s="11" t="s">
        <v>2538</v>
      </c>
      <c r="E98" s="11">
        <v>0.34400023320022882</v>
      </c>
    </row>
    <row r="99" spans="1:5" ht="24.75">
      <c r="A99" s="11" t="s">
        <v>114</v>
      </c>
      <c r="B99" s="11" t="s">
        <v>84</v>
      </c>
      <c r="C99" s="11" t="s">
        <v>92</v>
      </c>
      <c r="D99" s="11" t="s">
        <v>2539</v>
      </c>
      <c r="E99" s="11">
        <v>9.0000005422238766E-2</v>
      </c>
    </row>
    <row r="100" spans="1:5" ht="24.75">
      <c r="A100" s="11" t="s">
        <v>114</v>
      </c>
      <c r="B100" s="11" t="s">
        <v>84</v>
      </c>
      <c r="C100" s="11" t="s">
        <v>92</v>
      </c>
      <c r="D100" s="11" t="s">
        <v>2540</v>
      </c>
      <c r="E100" s="11">
        <v>0.45000012200007894</v>
      </c>
    </row>
    <row r="101" spans="1:5" ht="24.75">
      <c r="A101" s="11" t="s">
        <v>114</v>
      </c>
      <c r="B101" s="11" t="s">
        <v>84</v>
      </c>
      <c r="C101" s="11" t="s">
        <v>92</v>
      </c>
      <c r="D101" s="11" t="s">
        <v>2541</v>
      </c>
      <c r="E101" s="11">
        <v>0.30149994454521856</v>
      </c>
    </row>
    <row r="102" spans="1:5" ht="24.75">
      <c r="A102" s="11" t="s">
        <v>114</v>
      </c>
      <c r="B102" s="11" t="s">
        <v>84</v>
      </c>
      <c r="C102" s="11" t="s">
        <v>92</v>
      </c>
      <c r="D102" s="11" t="s">
        <v>2542</v>
      </c>
      <c r="E102" s="11">
        <v>0.85699999999999255</v>
      </c>
    </row>
    <row r="103" spans="1:5" ht="24.75">
      <c r="A103" s="11" t="s">
        <v>114</v>
      </c>
      <c r="B103" s="11" t="s">
        <v>84</v>
      </c>
      <c r="C103" s="11" t="s">
        <v>92</v>
      </c>
      <c r="D103" s="11" t="s">
        <v>2543</v>
      </c>
      <c r="E103" s="11">
        <v>3.5329999511999954</v>
      </c>
    </row>
    <row r="104" spans="1:5" ht="24.75">
      <c r="A104" s="11" t="s">
        <v>114</v>
      </c>
      <c r="B104" s="11" t="s">
        <v>84</v>
      </c>
      <c r="C104" s="11" t="s">
        <v>92</v>
      </c>
      <c r="D104" s="11" t="s">
        <v>2544</v>
      </c>
      <c r="E104" s="11">
        <v>0.18050012880000219</v>
      </c>
    </row>
    <row r="105" spans="1:5" ht="24.75">
      <c r="A105" s="11" t="s">
        <v>114</v>
      </c>
      <c r="B105" s="11" t="s">
        <v>84</v>
      </c>
      <c r="C105" s="11" t="s">
        <v>92</v>
      </c>
      <c r="D105" s="11" t="s">
        <v>2545</v>
      </c>
      <c r="E105" s="11">
        <v>0.46700009760000333</v>
      </c>
    </row>
    <row r="106" spans="1:5" ht="24.75">
      <c r="A106" s="11" t="s">
        <v>114</v>
      </c>
      <c r="B106" s="11" t="s">
        <v>84</v>
      </c>
      <c r="C106" s="11" t="s">
        <v>92</v>
      </c>
      <c r="D106" s="11" t="s">
        <v>2546</v>
      </c>
      <c r="E106" s="11">
        <v>0.18050012879997998</v>
      </c>
    </row>
    <row r="107" spans="1:5" ht="24.75">
      <c r="A107" s="11" t="s">
        <v>114</v>
      </c>
      <c r="B107" s="11" t="s">
        <v>84</v>
      </c>
      <c r="C107" s="11" t="s">
        <v>92</v>
      </c>
      <c r="D107" s="11" t="s">
        <v>2547</v>
      </c>
      <c r="E107" s="11">
        <v>2.3384999133453581</v>
      </c>
    </row>
    <row r="108" spans="1:5" ht="24.75">
      <c r="A108" s="11" t="s">
        <v>114</v>
      </c>
      <c r="B108" s="11" t="s">
        <v>84</v>
      </c>
      <c r="C108" s="11" t="s">
        <v>92</v>
      </c>
      <c r="D108" s="11" t="s">
        <v>2548</v>
      </c>
      <c r="E108" s="11">
        <v>4.0361999079999489</v>
      </c>
    </row>
    <row r="109" spans="1:5" ht="24.75">
      <c r="A109" s="11" t="s">
        <v>114</v>
      </c>
      <c r="B109" s="11" t="s">
        <v>84</v>
      </c>
      <c r="C109" s="11" t="s">
        <v>92</v>
      </c>
      <c r="D109" s="11" t="s">
        <v>2549</v>
      </c>
      <c r="E109" s="11">
        <v>0.14700648380783407</v>
      </c>
    </row>
    <row r="110" spans="1:5" ht="24.75">
      <c r="A110" s="11" t="s">
        <v>114</v>
      </c>
      <c r="B110" s="11" t="s">
        <v>84</v>
      </c>
      <c r="C110" s="11" t="s">
        <v>92</v>
      </c>
      <c r="D110" s="11" t="s">
        <v>2550</v>
      </c>
      <c r="E110" s="11">
        <v>0.46700009760000089</v>
      </c>
    </row>
    <row r="111" spans="1:5" ht="24.75">
      <c r="A111" s="11" t="s">
        <v>114</v>
      </c>
      <c r="B111" s="11" t="s">
        <v>84</v>
      </c>
      <c r="C111" s="11" t="s">
        <v>92</v>
      </c>
      <c r="D111" s="11" t="s">
        <v>2551</v>
      </c>
      <c r="E111" s="11">
        <v>0.14700648380783407</v>
      </c>
    </row>
    <row r="112" spans="1:5" ht="24.75">
      <c r="A112" s="11" t="s">
        <v>114</v>
      </c>
      <c r="B112" s="11" t="s">
        <v>84</v>
      </c>
      <c r="C112" s="11" t="s">
        <v>92</v>
      </c>
      <c r="D112" s="11" t="s">
        <v>2552</v>
      </c>
      <c r="E112" s="11">
        <v>3.7752997123998826</v>
      </c>
    </row>
    <row r="113" spans="1:5" ht="24.75">
      <c r="A113" s="11" t="s">
        <v>114</v>
      </c>
      <c r="B113" s="11" t="s">
        <v>84</v>
      </c>
      <c r="C113" s="11" t="s">
        <v>92</v>
      </c>
      <c r="D113" s="11" t="s">
        <v>2553</v>
      </c>
      <c r="E113" s="11">
        <v>0.30000010439988051</v>
      </c>
    </row>
    <row r="114" spans="1:5" ht="24.75">
      <c r="A114" s="11" t="s">
        <v>114</v>
      </c>
      <c r="B114" s="11" t="s">
        <v>84</v>
      </c>
      <c r="C114" s="11" t="s">
        <v>92</v>
      </c>
      <c r="D114" s="11" t="s">
        <v>2554</v>
      </c>
      <c r="E114" s="11">
        <v>0.34400023320022882</v>
      </c>
    </row>
    <row r="115" spans="1:5" ht="24.75">
      <c r="A115" s="11" t="s">
        <v>114</v>
      </c>
      <c r="B115" s="11" t="s">
        <v>84</v>
      </c>
      <c r="C115" s="11" t="s">
        <v>92</v>
      </c>
      <c r="D115" s="11" t="s">
        <v>2555</v>
      </c>
      <c r="E115" s="11">
        <v>9.0000005422238766E-2</v>
      </c>
    </row>
    <row r="116" spans="1:5" ht="24.75">
      <c r="A116" s="11" t="s">
        <v>114</v>
      </c>
      <c r="B116" s="11" t="s">
        <v>84</v>
      </c>
      <c r="C116" s="11" t="s">
        <v>92</v>
      </c>
      <c r="D116" s="11" t="s">
        <v>2556</v>
      </c>
      <c r="E116" s="11">
        <v>1.9015000399999604</v>
      </c>
    </row>
    <row r="117" spans="1:5" ht="24.75">
      <c r="A117" s="11" t="s">
        <v>114</v>
      </c>
      <c r="B117" s="11" t="s">
        <v>84</v>
      </c>
      <c r="C117" s="11" t="s">
        <v>92</v>
      </c>
      <c r="D117" s="11" t="s">
        <v>2557</v>
      </c>
      <c r="E117" s="11">
        <v>0.28349984680038692</v>
      </c>
    </row>
    <row r="118" spans="1:5" ht="24.75">
      <c r="A118" s="11" t="s">
        <v>114</v>
      </c>
      <c r="B118" s="11" t="s">
        <v>84</v>
      </c>
      <c r="C118" s="11" t="s">
        <v>92</v>
      </c>
      <c r="D118" s="11" t="s">
        <v>2558</v>
      </c>
      <c r="E118" s="11">
        <v>0.19149971385459807</v>
      </c>
    </row>
    <row r="119" spans="1:5" ht="24.75">
      <c r="A119" s="11" t="s">
        <v>114</v>
      </c>
      <c r="B119" s="11" t="s">
        <v>84</v>
      </c>
      <c r="C119" s="11" t="s">
        <v>92</v>
      </c>
      <c r="D119" s="11" t="s">
        <v>2559</v>
      </c>
      <c r="E119" s="11">
        <v>0.95999999999985974</v>
      </c>
    </row>
    <row r="120" spans="1:5" ht="24.75">
      <c r="A120" s="11" t="s">
        <v>114</v>
      </c>
      <c r="B120" s="11" t="s">
        <v>84</v>
      </c>
      <c r="C120" s="11" t="s">
        <v>92</v>
      </c>
      <c r="D120" s="11" t="s">
        <v>2560</v>
      </c>
      <c r="E120" s="11">
        <v>2.4865000665453603</v>
      </c>
    </row>
    <row r="121" spans="1:5" ht="24.75">
      <c r="A121" s="11" t="s">
        <v>114</v>
      </c>
      <c r="B121" s="11" t="s">
        <v>84</v>
      </c>
      <c r="C121" s="11" t="s">
        <v>92</v>
      </c>
      <c r="D121" s="11" t="s">
        <v>2561</v>
      </c>
      <c r="E121" s="11">
        <v>0.18050012880000219</v>
      </c>
    </row>
    <row r="122" spans="1:5" ht="24.75">
      <c r="A122" s="11" t="s">
        <v>114</v>
      </c>
      <c r="B122" s="11" t="s">
        <v>84</v>
      </c>
      <c r="C122" s="11" t="s">
        <v>92</v>
      </c>
      <c r="D122" s="11" t="s">
        <v>2562</v>
      </c>
      <c r="E122" s="11">
        <v>0.46700009760000333</v>
      </c>
    </row>
    <row r="123" spans="1:5" ht="24.75">
      <c r="A123" s="11" t="s">
        <v>114</v>
      </c>
      <c r="B123" s="11" t="s">
        <v>84</v>
      </c>
      <c r="C123" s="11" t="s">
        <v>92</v>
      </c>
      <c r="D123" s="11" t="s">
        <v>2563</v>
      </c>
      <c r="E123" s="11">
        <v>0.18050012879997998</v>
      </c>
    </row>
    <row r="124" spans="1:5" ht="24.75">
      <c r="A124" s="11" t="s">
        <v>114</v>
      </c>
      <c r="B124" s="11" t="s">
        <v>84</v>
      </c>
      <c r="C124" s="11" t="s">
        <v>92</v>
      </c>
      <c r="D124" s="11" t="s">
        <v>2564</v>
      </c>
      <c r="E124" s="11">
        <v>3.5149995118543527</v>
      </c>
    </row>
    <row r="125" spans="1:5" ht="24.75">
      <c r="A125" s="11" t="s">
        <v>114</v>
      </c>
      <c r="B125" s="11" t="s">
        <v>84</v>
      </c>
      <c r="C125" s="11" t="s">
        <v>92</v>
      </c>
      <c r="D125" s="11" t="s">
        <v>2565</v>
      </c>
      <c r="E125" s="11">
        <v>8.6224999512000355</v>
      </c>
    </row>
    <row r="126" spans="1:5" ht="24.75">
      <c r="A126" s="11" t="s">
        <v>114</v>
      </c>
      <c r="B126" s="11" t="s">
        <v>84</v>
      </c>
      <c r="C126" s="11" t="s">
        <v>92</v>
      </c>
      <c r="D126" s="11" t="s">
        <v>2566</v>
      </c>
      <c r="E126" s="11">
        <v>8.6499884654624007E-2</v>
      </c>
    </row>
    <row r="127" spans="1:5" ht="24.75">
      <c r="A127" s="11" t="s">
        <v>114</v>
      </c>
      <c r="B127" s="11" t="s">
        <v>84</v>
      </c>
      <c r="C127" s="11" t="s">
        <v>92</v>
      </c>
      <c r="D127" s="11" t="s">
        <v>2567</v>
      </c>
      <c r="E127" s="11">
        <v>1.9015000399999291</v>
      </c>
    </row>
    <row r="128" spans="1:5" ht="24.75">
      <c r="A128" s="11" t="s">
        <v>114</v>
      </c>
      <c r="B128" s="11" t="s">
        <v>84</v>
      </c>
      <c r="C128" s="11" t="s">
        <v>92</v>
      </c>
      <c r="D128" s="11" t="s">
        <v>2568</v>
      </c>
      <c r="E128" s="11">
        <v>0.93439670929605145</v>
      </c>
    </row>
    <row r="129" spans="1:5" ht="24.75">
      <c r="A129" s="11" t="s">
        <v>114</v>
      </c>
      <c r="B129" s="11" t="s">
        <v>84</v>
      </c>
      <c r="C129" s="11" t="s">
        <v>92</v>
      </c>
      <c r="D129" s="11" t="s">
        <v>2569</v>
      </c>
      <c r="E129" s="11">
        <v>0.20399982240009498</v>
      </c>
    </row>
    <row r="130" spans="1:5" ht="24.75">
      <c r="A130" s="11" t="s">
        <v>114</v>
      </c>
      <c r="B130" s="11" t="s">
        <v>84</v>
      </c>
      <c r="C130" s="11" t="s">
        <v>92</v>
      </c>
      <c r="D130" s="11" t="s">
        <v>2570</v>
      </c>
      <c r="E130" s="11">
        <v>0.24507226572255766</v>
      </c>
    </row>
    <row r="131" spans="1:5" ht="24.75">
      <c r="A131" s="11" t="s">
        <v>114</v>
      </c>
      <c r="B131" s="11" t="s">
        <v>84</v>
      </c>
      <c r="C131" s="11" t="s">
        <v>92</v>
      </c>
      <c r="D131" s="11" t="s">
        <v>2571</v>
      </c>
      <c r="E131" s="11">
        <v>0.44438436169381151</v>
      </c>
    </row>
    <row r="132" spans="1:5" ht="24.75">
      <c r="A132" s="11" t="s">
        <v>114</v>
      </c>
      <c r="B132" s="11" t="s">
        <v>84</v>
      </c>
      <c r="C132" s="11" t="s">
        <v>92</v>
      </c>
      <c r="D132" s="11" t="s">
        <v>2572</v>
      </c>
      <c r="E132" s="11">
        <v>1.7132498623999357</v>
      </c>
    </row>
    <row r="133" spans="1:5" ht="24.75">
      <c r="A133" s="11" t="s">
        <v>114</v>
      </c>
      <c r="B133" s="11" t="s">
        <v>84</v>
      </c>
      <c r="C133" s="11" t="s">
        <v>92</v>
      </c>
      <c r="D133" s="11" t="s">
        <v>2573</v>
      </c>
      <c r="E133" s="11">
        <v>0.10102880686173943</v>
      </c>
    </row>
    <row r="134" spans="1:5" ht="24.75">
      <c r="A134" s="11" t="s">
        <v>114</v>
      </c>
      <c r="B134" s="11" t="s">
        <v>84</v>
      </c>
      <c r="C134" s="11" t="s">
        <v>92</v>
      </c>
      <c r="D134" s="11" t="s">
        <v>2574</v>
      </c>
      <c r="E134" s="11">
        <v>0.2054998223998456</v>
      </c>
    </row>
    <row r="135" spans="1:5" ht="24.75">
      <c r="A135" s="11" t="s">
        <v>114</v>
      </c>
      <c r="B135" s="11" t="s">
        <v>84</v>
      </c>
      <c r="C135" s="11" t="s">
        <v>92</v>
      </c>
      <c r="D135" s="11" t="s">
        <v>2575</v>
      </c>
      <c r="E135" s="11">
        <v>3.4686999023999268</v>
      </c>
    </row>
    <row r="136" spans="1:5" ht="24.75">
      <c r="A136" s="11" t="s">
        <v>114</v>
      </c>
      <c r="B136" s="11" t="s">
        <v>84</v>
      </c>
      <c r="C136" s="11" t="s">
        <v>92</v>
      </c>
      <c r="D136" s="11" t="s">
        <v>2576</v>
      </c>
      <c r="E136" s="11">
        <v>0.2039998224000939</v>
      </c>
    </row>
    <row r="137" spans="1:5" ht="24.75">
      <c r="A137" s="11" t="s">
        <v>114</v>
      </c>
      <c r="B137" s="11" t="s">
        <v>84</v>
      </c>
      <c r="C137" s="11" t="s">
        <v>92</v>
      </c>
      <c r="D137" s="11" t="s">
        <v>2577</v>
      </c>
      <c r="E137" s="11">
        <v>0.46700009760005962</v>
      </c>
    </row>
    <row r="138" spans="1:5" ht="24.75">
      <c r="A138" s="11" t="s">
        <v>114</v>
      </c>
      <c r="B138" s="11" t="s">
        <v>84</v>
      </c>
      <c r="C138" s="11" t="s">
        <v>92</v>
      </c>
      <c r="D138" s="11" t="s">
        <v>2578</v>
      </c>
      <c r="E138" s="11">
        <v>0.20399982240008618</v>
      </c>
    </row>
    <row r="139" spans="1:5" ht="24.75">
      <c r="A139" s="11" t="s">
        <v>114</v>
      </c>
      <c r="B139" s="11" t="s">
        <v>84</v>
      </c>
      <c r="C139" s="11" t="s">
        <v>92</v>
      </c>
      <c r="D139" s="11" t="s">
        <v>2579</v>
      </c>
      <c r="E139" s="11">
        <v>0.93439670929605145</v>
      </c>
    </row>
    <row r="140" spans="1:5" ht="24.75">
      <c r="A140" s="11" t="s">
        <v>114</v>
      </c>
      <c r="B140" s="11" t="s">
        <v>84</v>
      </c>
      <c r="C140" s="11" t="s">
        <v>92</v>
      </c>
      <c r="D140" s="11" t="s">
        <v>2580</v>
      </c>
      <c r="E140" s="11">
        <v>0.90499999999997616</v>
      </c>
    </row>
    <row r="141" spans="1:5" ht="24.75">
      <c r="A141" s="11" t="s">
        <v>114</v>
      </c>
      <c r="B141" s="11" t="s">
        <v>84</v>
      </c>
      <c r="C141" s="11" t="s">
        <v>92</v>
      </c>
      <c r="D141" s="11" t="s">
        <v>2581</v>
      </c>
      <c r="E141" s="11">
        <v>0.31612875806163365</v>
      </c>
    </row>
    <row r="142" spans="1:5" ht="24.75">
      <c r="A142" s="11" t="s">
        <v>114</v>
      </c>
      <c r="B142" s="11" t="s">
        <v>84</v>
      </c>
      <c r="C142" s="11" t="s">
        <v>92</v>
      </c>
      <c r="D142" s="11" t="s">
        <v>2582</v>
      </c>
      <c r="E142" s="11">
        <v>0.2039998224000939</v>
      </c>
    </row>
    <row r="143" spans="1:5" ht="24.75">
      <c r="A143" s="11" t="s">
        <v>114</v>
      </c>
      <c r="B143" s="11" t="s">
        <v>84</v>
      </c>
      <c r="C143" s="11" t="s">
        <v>92</v>
      </c>
      <c r="D143" s="11" t="s">
        <v>2583</v>
      </c>
      <c r="E143" s="11">
        <v>0.22192783187749984</v>
      </c>
    </row>
    <row r="144" spans="1:5" ht="24.75">
      <c r="A144" s="11" t="s">
        <v>114</v>
      </c>
      <c r="B144" s="11" t="s">
        <v>84</v>
      </c>
      <c r="C144" s="11" t="s">
        <v>92</v>
      </c>
      <c r="D144" s="11" t="s">
        <v>2584</v>
      </c>
      <c r="E144" s="11">
        <v>0.4935156383062016</v>
      </c>
    </row>
    <row r="145" spans="1:5" ht="24.75">
      <c r="A145" s="11" t="s">
        <v>114</v>
      </c>
      <c r="B145" s="11" t="s">
        <v>84</v>
      </c>
      <c r="C145" s="11" t="s">
        <v>92</v>
      </c>
      <c r="D145" s="11" t="s">
        <v>2585</v>
      </c>
      <c r="E145" s="11">
        <v>0.95500000000009477</v>
      </c>
    </row>
    <row r="146" spans="1:5" ht="24.75">
      <c r="A146" s="11" t="s">
        <v>114</v>
      </c>
      <c r="B146" s="11" t="s">
        <v>84</v>
      </c>
      <c r="C146" s="11" t="s">
        <v>92</v>
      </c>
      <c r="D146" s="11" t="s">
        <v>2586</v>
      </c>
      <c r="E146" s="11">
        <v>0.35499984679991692</v>
      </c>
    </row>
    <row r="147" spans="1:5" ht="24.75">
      <c r="A147" s="11" t="s">
        <v>114</v>
      </c>
      <c r="B147" s="11" t="s">
        <v>84</v>
      </c>
      <c r="C147" s="11" t="s">
        <v>92</v>
      </c>
      <c r="D147" s="11" t="s">
        <v>2587</v>
      </c>
      <c r="E147" s="11">
        <v>8.5399996935999791</v>
      </c>
    </row>
    <row r="148" spans="1:5" ht="24.75">
      <c r="A148" s="11" t="s">
        <v>114</v>
      </c>
      <c r="B148" s="11" t="s">
        <v>84</v>
      </c>
      <c r="C148" s="11" t="s">
        <v>92</v>
      </c>
      <c r="D148" s="11" t="s">
        <v>2588</v>
      </c>
      <c r="E148" s="11">
        <v>6.4965000000000757</v>
      </c>
    </row>
    <row r="149" spans="1:5" ht="24.75">
      <c r="A149" s="11" t="s">
        <v>114</v>
      </c>
      <c r="B149" s="11" t="s">
        <v>84</v>
      </c>
      <c r="C149" s="11" t="s">
        <v>92</v>
      </c>
      <c r="D149" s="11" t="s">
        <v>2589</v>
      </c>
      <c r="E149" s="11">
        <v>9.0499902399999901E-2</v>
      </c>
    </row>
    <row r="150" spans="1:5" ht="24.75">
      <c r="A150" s="11" t="s">
        <v>114</v>
      </c>
      <c r="B150" s="11" t="s">
        <v>84</v>
      </c>
      <c r="C150" s="11" t="s">
        <v>92</v>
      </c>
      <c r="D150" s="11" t="s">
        <v>2590</v>
      </c>
      <c r="E150" s="11">
        <v>1.1400062818076813</v>
      </c>
    </row>
    <row r="151" spans="1:5" ht="24.75">
      <c r="A151" s="11" t="s">
        <v>114</v>
      </c>
      <c r="B151" s="11" t="s">
        <v>84</v>
      </c>
      <c r="C151" s="11" t="s">
        <v>92</v>
      </c>
      <c r="D151" s="11" t="s">
        <v>2591</v>
      </c>
      <c r="E151" s="11">
        <v>8.5324996935998811</v>
      </c>
    </row>
    <row r="152" spans="1:5" ht="24.75">
      <c r="A152" s="11" t="s">
        <v>114</v>
      </c>
      <c r="B152" s="11" t="s">
        <v>84</v>
      </c>
      <c r="C152" s="11" t="s">
        <v>92</v>
      </c>
      <c r="D152" s="11" t="s">
        <v>2592</v>
      </c>
      <c r="E152" s="11">
        <v>0.74000000000000066</v>
      </c>
    </row>
    <row r="153" spans="1:5" ht="24.75">
      <c r="A153" s="11" t="s">
        <v>114</v>
      </c>
      <c r="B153" s="11" t="s">
        <v>84</v>
      </c>
      <c r="C153" s="11" t="s">
        <v>92</v>
      </c>
      <c r="D153" s="11" t="s">
        <v>2593</v>
      </c>
      <c r="E153" s="11">
        <v>9.0500282000156029E-2</v>
      </c>
    </row>
    <row r="154" spans="1:5" ht="24.75">
      <c r="A154" s="11" t="s">
        <v>114</v>
      </c>
      <c r="B154" s="11" t="s">
        <v>84</v>
      </c>
      <c r="C154" s="11" t="s">
        <v>92</v>
      </c>
      <c r="D154" s="11" t="s">
        <v>2594</v>
      </c>
      <c r="E154" s="11">
        <v>9.0006281807679486E-2</v>
      </c>
    </row>
    <row r="155" spans="1:5" ht="24.75">
      <c r="A155" s="11" t="s">
        <v>114</v>
      </c>
      <c r="B155" s="11" t="s">
        <v>84</v>
      </c>
      <c r="C155" s="11" t="s">
        <v>92</v>
      </c>
      <c r="D155" s="11" t="s">
        <v>2595</v>
      </c>
      <c r="E155" s="11">
        <v>0.18100015320000887</v>
      </c>
    </row>
    <row r="156" spans="1:5" ht="24.75">
      <c r="A156" s="11" t="s">
        <v>114</v>
      </c>
      <c r="B156" s="11" t="s">
        <v>84</v>
      </c>
      <c r="C156" s="11" t="s">
        <v>92</v>
      </c>
      <c r="D156" s="11" t="s">
        <v>2596</v>
      </c>
      <c r="E156" s="11">
        <v>0.14849999999998356</v>
      </c>
    </row>
    <row r="157" spans="1:5" ht="24.75">
      <c r="A157" s="11" t="s">
        <v>114</v>
      </c>
      <c r="B157" s="11" t="s">
        <v>84</v>
      </c>
      <c r="C157" s="11" t="s">
        <v>92</v>
      </c>
      <c r="D157" s="11" t="s">
        <v>2597</v>
      </c>
      <c r="E157" s="11">
        <v>3.9467999024001728</v>
      </c>
    </row>
    <row r="158" spans="1:5" ht="24.75">
      <c r="A158" s="11" t="s">
        <v>114</v>
      </c>
      <c r="B158" s="11" t="s">
        <v>84</v>
      </c>
      <c r="C158" s="11" t="s">
        <v>92</v>
      </c>
      <c r="D158" s="11" t="s">
        <v>2598</v>
      </c>
      <c r="E158" s="11">
        <v>0.14700648380783407</v>
      </c>
    </row>
    <row r="159" spans="1:5" ht="24.75">
      <c r="A159" s="11" t="s">
        <v>114</v>
      </c>
      <c r="B159" s="11" t="s">
        <v>84</v>
      </c>
      <c r="C159" s="11" t="s">
        <v>92</v>
      </c>
      <c r="D159" s="11" t="s">
        <v>2599</v>
      </c>
      <c r="E159" s="11">
        <v>0.46700009760000144</v>
      </c>
    </row>
    <row r="160" spans="1:5" ht="24.75">
      <c r="A160" s="11" t="s">
        <v>114</v>
      </c>
      <c r="B160" s="11" t="s">
        <v>84</v>
      </c>
      <c r="C160" s="11" t="s">
        <v>92</v>
      </c>
      <c r="D160" s="11" t="s">
        <v>2600</v>
      </c>
      <c r="E160" s="11">
        <v>0.14700648380783407</v>
      </c>
    </row>
    <row r="161" spans="1:5" ht="24.75">
      <c r="A161" s="11" t="s">
        <v>114</v>
      </c>
      <c r="B161" s="11" t="s">
        <v>84</v>
      </c>
      <c r="C161" s="11" t="s">
        <v>92</v>
      </c>
      <c r="D161" s="11" t="s">
        <v>2601</v>
      </c>
      <c r="E161" s="11">
        <v>4.0281998223998583</v>
      </c>
    </row>
    <row r="162" spans="1:5" ht="24.75">
      <c r="A162" s="11" t="s">
        <v>114</v>
      </c>
      <c r="B162" s="11" t="s">
        <v>84</v>
      </c>
      <c r="C162" s="11" t="s">
        <v>92</v>
      </c>
      <c r="D162" s="11" t="s">
        <v>2602</v>
      </c>
      <c r="E162" s="11">
        <v>7.7850062818077648</v>
      </c>
    </row>
    <row r="163" spans="1:5" ht="24.75">
      <c r="A163" s="11" t="s">
        <v>114</v>
      </c>
      <c r="B163" s="11" t="s">
        <v>84</v>
      </c>
      <c r="C163" s="11" t="s">
        <v>92</v>
      </c>
      <c r="D163" s="11" t="s">
        <v>2603</v>
      </c>
      <c r="E163" s="11">
        <v>9.0000000000003369E-2</v>
      </c>
    </row>
    <row r="164" spans="1:5" ht="24.75">
      <c r="A164" s="11" t="s">
        <v>114</v>
      </c>
      <c r="B164" s="11" t="s">
        <v>84</v>
      </c>
      <c r="C164" s="11" t="s">
        <v>92</v>
      </c>
      <c r="D164" s="11" t="s">
        <v>2604</v>
      </c>
      <c r="E164" s="11">
        <v>0.18100015320003729</v>
      </c>
    </row>
    <row r="165" spans="1:5" ht="24.75">
      <c r="A165" s="11" t="s">
        <v>114</v>
      </c>
      <c r="B165" s="11" t="s">
        <v>84</v>
      </c>
      <c r="C165" s="11" t="s">
        <v>92</v>
      </c>
      <c r="D165" s="11" t="s">
        <v>2605</v>
      </c>
      <c r="E165" s="11">
        <v>0.14850000000003555</v>
      </c>
    </row>
    <row r="166" spans="1:5" ht="24.75">
      <c r="A166" s="11" t="s">
        <v>114</v>
      </c>
      <c r="B166" s="11" t="s">
        <v>84</v>
      </c>
      <c r="C166" s="11" t="s">
        <v>92</v>
      </c>
      <c r="D166" s="11" t="s">
        <v>2606</v>
      </c>
      <c r="E166" s="11">
        <v>3.9467999024001728</v>
      </c>
    </row>
    <row r="167" spans="1:5" ht="24.75">
      <c r="A167" s="11" t="s">
        <v>114</v>
      </c>
      <c r="B167" s="11" t="s">
        <v>84</v>
      </c>
      <c r="C167" s="11" t="s">
        <v>92</v>
      </c>
      <c r="D167" s="11" t="s">
        <v>2607</v>
      </c>
      <c r="E167" s="11">
        <v>0.14699351619215106</v>
      </c>
    </row>
    <row r="168" spans="1:5" ht="24.75">
      <c r="A168" s="11" t="s">
        <v>114</v>
      </c>
      <c r="B168" s="11" t="s">
        <v>84</v>
      </c>
      <c r="C168" s="11" t="s">
        <v>92</v>
      </c>
      <c r="D168" s="11" t="s">
        <v>2608</v>
      </c>
      <c r="E168" s="11">
        <v>0.46700009760000144</v>
      </c>
    </row>
    <row r="169" spans="1:5" ht="24.75">
      <c r="A169" s="11" t="s">
        <v>114</v>
      </c>
      <c r="B169" s="11" t="s">
        <v>84</v>
      </c>
      <c r="C169" s="11" t="s">
        <v>92</v>
      </c>
      <c r="D169" s="11" t="s">
        <v>2609</v>
      </c>
      <c r="E169" s="11">
        <v>0.14699351619215106</v>
      </c>
    </row>
    <row r="170" spans="1:5" ht="24.75">
      <c r="A170" s="11" t="s">
        <v>114</v>
      </c>
      <c r="B170" s="11" t="s">
        <v>84</v>
      </c>
      <c r="C170" s="11" t="s">
        <v>92</v>
      </c>
      <c r="D170" s="11" t="s">
        <v>2610</v>
      </c>
      <c r="E170" s="11">
        <v>4.0281998223998583</v>
      </c>
    </row>
    <row r="171" spans="1:5" ht="24.75">
      <c r="A171" s="11" t="s">
        <v>114</v>
      </c>
      <c r="B171" s="11" t="s">
        <v>84</v>
      </c>
      <c r="C171" s="11" t="s">
        <v>92</v>
      </c>
      <c r="D171" s="11" t="s">
        <v>2611</v>
      </c>
      <c r="E171" s="11">
        <v>0.44299346739234741</v>
      </c>
    </row>
    <row r="172" spans="1:5" ht="24.75">
      <c r="A172" s="11" t="s">
        <v>114</v>
      </c>
      <c r="B172" s="11" t="s">
        <v>84</v>
      </c>
      <c r="C172" s="11" t="s">
        <v>92</v>
      </c>
      <c r="D172" s="11" t="s">
        <v>2612</v>
      </c>
      <c r="E172" s="11">
        <v>5.9999999999999352E-2</v>
      </c>
    </row>
    <row r="173" spans="1:5" ht="24.75">
      <c r="A173" s="11" t="s">
        <v>114</v>
      </c>
      <c r="B173" s="11" t="s">
        <v>84</v>
      </c>
      <c r="C173" s="11" t="s">
        <v>92</v>
      </c>
      <c r="D173" s="11" t="s">
        <v>2613</v>
      </c>
      <c r="E173" s="11">
        <v>0.29499984679985264</v>
      </c>
    </row>
    <row r="174" spans="1:5" ht="24.75">
      <c r="A174" s="11" t="s">
        <v>114</v>
      </c>
      <c r="B174" s="11" t="s">
        <v>84</v>
      </c>
      <c r="C174" s="11" t="s">
        <v>92</v>
      </c>
      <c r="D174" s="11" t="s">
        <v>2614</v>
      </c>
      <c r="E174" s="11">
        <v>0.85699999999999688</v>
      </c>
    </row>
    <row r="175" spans="1:5" ht="24.75">
      <c r="A175" s="11" t="s">
        <v>114</v>
      </c>
      <c r="B175" s="11" t="s">
        <v>84</v>
      </c>
      <c r="C175" s="11" t="s">
        <v>92</v>
      </c>
      <c r="D175" s="11" t="s">
        <v>2615</v>
      </c>
      <c r="E175" s="11">
        <v>1.720999911200034</v>
      </c>
    </row>
    <row r="176" spans="1:5" ht="24.75">
      <c r="A176" s="11" t="s">
        <v>114</v>
      </c>
      <c r="B176" s="11" t="s">
        <v>84</v>
      </c>
      <c r="C176" s="11" t="s">
        <v>92</v>
      </c>
      <c r="D176" s="11" t="s">
        <v>2616</v>
      </c>
      <c r="E176" s="11">
        <v>0.10199989560004868</v>
      </c>
    </row>
    <row r="177" spans="1:5" ht="24.75">
      <c r="A177" s="11" t="s">
        <v>114</v>
      </c>
      <c r="B177" s="11" t="s">
        <v>84</v>
      </c>
      <c r="C177" s="11" t="s">
        <v>92</v>
      </c>
      <c r="D177" s="11" t="s">
        <v>2617</v>
      </c>
      <c r="E177" s="11">
        <v>0.1810001532000102</v>
      </c>
    </row>
    <row r="178" spans="1:5" ht="24.75">
      <c r="A178" s="11" t="s">
        <v>114</v>
      </c>
      <c r="B178" s="11" t="s">
        <v>84</v>
      </c>
      <c r="C178" s="11" t="s">
        <v>92</v>
      </c>
      <c r="D178" s="11" t="s">
        <v>2618</v>
      </c>
      <c r="E178" s="11">
        <v>3.4686999023999818</v>
      </c>
    </row>
    <row r="179" spans="1:5" ht="24.75">
      <c r="A179" s="11" t="s">
        <v>114</v>
      </c>
      <c r="B179" s="11" t="s">
        <v>84</v>
      </c>
      <c r="C179" s="11" t="s">
        <v>92</v>
      </c>
      <c r="D179" s="11" t="s">
        <v>2619</v>
      </c>
      <c r="E179" s="11">
        <v>0.1810001532000324</v>
      </c>
    </row>
    <row r="180" spans="1:5" ht="24.75">
      <c r="A180" s="11" t="s">
        <v>114</v>
      </c>
      <c r="B180" s="11" t="s">
        <v>84</v>
      </c>
      <c r="C180" s="11" t="s">
        <v>92</v>
      </c>
      <c r="D180" s="11" t="s">
        <v>2620</v>
      </c>
      <c r="E180" s="11">
        <v>0.46700009760000333</v>
      </c>
    </row>
    <row r="181" spans="1:5" ht="24.75">
      <c r="A181" s="11" t="s">
        <v>114</v>
      </c>
      <c r="B181" s="11" t="s">
        <v>84</v>
      </c>
      <c r="C181" s="11" t="s">
        <v>92</v>
      </c>
      <c r="D181" s="11" t="s">
        <v>2621</v>
      </c>
      <c r="E181" s="11">
        <v>0.18100010440001096</v>
      </c>
    </row>
    <row r="182" spans="1:5" ht="24.75">
      <c r="A182" s="11" t="s">
        <v>114</v>
      </c>
      <c r="B182" s="11" t="s">
        <v>84</v>
      </c>
      <c r="C182" s="11" t="s">
        <v>92</v>
      </c>
      <c r="D182" s="11" t="s">
        <v>2622</v>
      </c>
      <c r="E182" s="11">
        <v>2.4687934185920963</v>
      </c>
    </row>
    <row r="183" spans="1:5" ht="24.75">
      <c r="A183" s="11" t="s">
        <v>114</v>
      </c>
      <c r="B183" s="11" t="s">
        <v>84</v>
      </c>
      <c r="C183" s="11" t="s">
        <v>92</v>
      </c>
      <c r="D183" s="11" t="s">
        <v>2623</v>
      </c>
      <c r="E183" s="11">
        <v>0.44649995119991093</v>
      </c>
    </row>
    <row r="184" spans="1:5" ht="24.75">
      <c r="A184" s="11" t="s">
        <v>114</v>
      </c>
      <c r="B184" s="11" t="s">
        <v>84</v>
      </c>
      <c r="C184" s="11" t="s">
        <v>92</v>
      </c>
      <c r="D184" s="11" t="s">
        <v>2624</v>
      </c>
      <c r="E184" s="11">
        <v>0.28799984679971774</v>
      </c>
    </row>
    <row r="185" spans="1:5" ht="24.75">
      <c r="A185" s="11" t="s">
        <v>114</v>
      </c>
      <c r="B185" s="11" t="s">
        <v>84</v>
      </c>
      <c r="C185" s="11" t="s">
        <v>92</v>
      </c>
      <c r="D185" s="11" t="s">
        <v>2625</v>
      </c>
      <c r="E185" s="11">
        <v>0.85700000000000331</v>
      </c>
    </row>
    <row r="186" spans="1:5" ht="24.75">
      <c r="A186" s="11" t="s">
        <v>114</v>
      </c>
      <c r="B186" s="11" t="s">
        <v>84</v>
      </c>
      <c r="C186" s="11" t="s">
        <v>92</v>
      </c>
      <c r="D186" s="11" t="s">
        <v>2626</v>
      </c>
      <c r="E186" s="11">
        <v>1.720999911200034</v>
      </c>
    </row>
    <row r="187" spans="1:5" ht="24.75">
      <c r="A187" s="11" t="s">
        <v>114</v>
      </c>
      <c r="B187" s="11" t="s">
        <v>84</v>
      </c>
      <c r="C187" s="11" t="s">
        <v>92</v>
      </c>
      <c r="D187" s="11" t="s">
        <v>2627</v>
      </c>
      <c r="E187" s="11">
        <v>0.10199989559960254</v>
      </c>
    </row>
    <row r="188" spans="1:5" ht="24.75">
      <c r="A188" s="11" t="s">
        <v>114</v>
      </c>
      <c r="B188" s="11" t="s">
        <v>84</v>
      </c>
      <c r="C188" s="11" t="s">
        <v>92</v>
      </c>
      <c r="D188" s="11" t="s">
        <v>2628</v>
      </c>
      <c r="E188" s="11">
        <v>0.18050012879997998</v>
      </c>
    </row>
    <row r="189" spans="1:5" ht="24.75">
      <c r="A189" s="11" t="s">
        <v>114</v>
      </c>
      <c r="B189" s="11" t="s">
        <v>84</v>
      </c>
      <c r="C189" s="11" t="s">
        <v>92</v>
      </c>
      <c r="D189" s="11" t="s">
        <v>2629</v>
      </c>
      <c r="E189" s="11">
        <v>3.4669999023999223</v>
      </c>
    </row>
    <row r="190" spans="1:5" ht="24.75">
      <c r="A190" s="11" t="s">
        <v>114</v>
      </c>
      <c r="B190" s="11" t="s">
        <v>84</v>
      </c>
      <c r="C190" s="11" t="s">
        <v>92</v>
      </c>
      <c r="D190" s="11" t="s">
        <v>2630</v>
      </c>
      <c r="E190" s="11">
        <v>0.18050012880000219</v>
      </c>
    </row>
    <row r="191" spans="1:5" ht="24.75">
      <c r="A191" s="11" t="s">
        <v>114</v>
      </c>
      <c r="B191" s="11" t="s">
        <v>84</v>
      </c>
      <c r="C191" s="11" t="s">
        <v>92</v>
      </c>
      <c r="D191" s="11" t="s">
        <v>2631</v>
      </c>
      <c r="E191" s="11">
        <v>0.46700009760000333</v>
      </c>
    </row>
    <row r="192" spans="1:5" ht="24.75">
      <c r="A192" s="11" t="s">
        <v>114</v>
      </c>
      <c r="B192" s="11" t="s">
        <v>84</v>
      </c>
      <c r="C192" s="11" t="s">
        <v>92</v>
      </c>
      <c r="D192" s="11" t="s">
        <v>2632</v>
      </c>
      <c r="E192" s="11">
        <v>0.18100010440003858</v>
      </c>
    </row>
    <row r="193" spans="1:5" ht="24.75">
      <c r="A193" s="11" t="s">
        <v>114</v>
      </c>
      <c r="B193" s="11" t="s">
        <v>84</v>
      </c>
      <c r="C193" s="11" t="s">
        <v>92</v>
      </c>
      <c r="D193" s="11" t="s">
        <v>2633</v>
      </c>
      <c r="E193" s="11">
        <v>2.2854997980002025</v>
      </c>
    </row>
    <row r="194" spans="1:5" ht="24.75">
      <c r="A194" s="11" t="s">
        <v>114</v>
      </c>
      <c r="B194" s="11" t="s">
        <v>84</v>
      </c>
      <c r="C194" s="11" t="s">
        <v>92</v>
      </c>
      <c r="D194" s="11" t="s">
        <v>2634</v>
      </c>
      <c r="E194" s="11">
        <v>4.0281998223998912</v>
      </c>
    </row>
    <row r="195" spans="1:5" ht="24.75">
      <c r="A195" s="11" t="s">
        <v>114</v>
      </c>
      <c r="B195" s="11" t="s">
        <v>84</v>
      </c>
      <c r="C195" s="11" t="s">
        <v>92</v>
      </c>
      <c r="D195" s="11" t="s">
        <v>2635</v>
      </c>
      <c r="E195" s="11">
        <v>0.14350005545467756</v>
      </c>
    </row>
    <row r="196" spans="1:5" ht="24.75">
      <c r="A196" s="11" t="s">
        <v>114</v>
      </c>
      <c r="B196" s="11" t="s">
        <v>84</v>
      </c>
      <c r="C196" s="11" t="s">
        <v>92</v>
      </c>
      <c r="D196" s="11" t="s">
        <v>2636</v>
      </c>
      <c r="E196" s="11">
        <v>0.46700009759999711</v>
      </c>
    </row>
    <row r="197" spans="1:5" ht="24.75">
      <c r="A197" s="11" t="s">
        <v>114</v>
      </c>
      <c r="B197" s="11" t="s">
        <v>84</v>
      </c>
      <c r="C197" s="11" t="s">
        <v>92</v>
      </c>
      <c r="D197" s="11" t="s">
        <v>2637</v>
      </c>
      <c r="E197" s="11">
        <v>0.14350005545467756</v>
      </c>
    </row>
    <row r="198" spans="1:5" ht="24.75">
      <c r="A198" s="11" t="s">
        <v>114</v>
      </c>
      <c r="B198" s="11" t="s">
        <v>84</v>
      </c>
      <c r="C198" s="11" t="s">
        <v>92</v>
      </c>
      <c r="D198" s="11" t="s">
        <v>2638</v>
      </c>
      <c r="E198" s="11">
        <v>3.7832997979999443</v>
      </c>
    </row>
    <row r="199" spans="1:5" ht="24.75">
      <c r="A199" s="11" t="s">
        <v>114</v>
      </c>
      <c r="B199" s="11" t="s">
        <v>84</v>
      </c>
      <c r="C199" s="11" t="s">
        <v>92</v>
      </c>
      <c r="D199" s="11" t="s">
        <v>2639</v>
      </c>
      <c r="E199" s="11">
        <v>0.30000010439988051</v>
      </c>
    </row>
    <row r="200" spans="1:5" ht="24.75">
      <c r="A200" s="11" t="s">
        <v>114</v>
      </c>
      <c r="B200" s="11" t="s">
        <v>84</v>
      </c>
      <c r="C200" s="11" t="s">
        <v>92</v>
      </c>
      <c r="D200" s="11" t="s">
        <v>2640</v>
      </c>
      <c r="E200" s="11">
        <v>0.34450020880026144</v>
      </c>
    </row>
    <row r="201" spans="1:5" ht="24.75">
      <c r="A201" s="11" t="s">
        <v>114</v>
      </c>
      <c r="B201" s="11" t="s">
        <v>84</v>
      </c>
      <c r="C201" s="11" t="s">
        <v>92</v>
      </c>
      <c r="D201" s="11" t="s">
        <v>2641</v>
      </c>
      <c r="E201" s="11">
        <v>8.9999999999998498E-2</v>
      </c>
    </row>
    <row r="202" spans="1:5" ht="24.75">
      <c r="A202" s="11" t="s">
        <v>114</v>
      </c>
      <c r="B202" s="11" t="s">
        <v>84</v>
      </c>
      <c r="C202" s="11" t="s">
        <v>92</v>
      </c>
      <c r="D202" s="11" t="s">
        <v>2642</v>
      </c>
      <c r="E202" s="11">
        <v>0.44649995120008634</v>
      </c>
    </row>
    <row r="203" spans="1:5" ht="24.75">
      <c r="A203" s="11" t="s">
        <v>114</v>
      </c>
      <c r="B203" s="11" t="s">
        <v>84</v>
      </c>
      <c r="C203" s="11" t="s">
        <v>92</v>
      </c>
      <c r="D203" s="11" t="s">
        <v>2643</v>
      </c>
      <c r="E203" s="11">
        <v>0.3014999511998529</v>
      </c>
    </row>
    <row r="204" spans="1:5" ht="24.75">
      <c r="A204" s="11" t="s">
        <v>114</v>
      </c>
      <c r="B204" s="11" t="s">
        <v>84</v>
      </c>
      <c r="C204" s="11" t="s">
        <v>92</v>
      </c>
      <c r="D204" s="11" t="s">
        <v>2644</v>
      </c>
      <c r="E204" s="11">
        <v>0.85699999999999255</v>
      </c>
    </row>
    <row r="205" spans="1:5" ht="24.75">
      <c r="A205" s="11" t="s">
        <v>114</v>
      </c>
      <c r="B205" s="11" t="s">
        <v>84</v>
      </c>
      <c r="C205" s="11" t="s">
        <v>92</v>
      </c>
      <c r="D205" s="11" t="s">
        <v>2645</v>
      </c>
      <c r="E205" s="11">
        <v>3.5329999024000012</v>
      </c>
    </row>
    <row r="206" spans="1:5" ht="24.75">
      <c r="A206" s="11" t="s">
        <v>114</v>
      </c>
      <c r="B206" s="11" t="s">
        <v>84</v>
      </c>
      <c r="C206" s="11" t="s">
        <v>92</v>
      </c>
      <c r="D206" s="11" t="s">
        <v>2646</v>
      </c>
      <c r="E206" s="11">
        <v>0.18100015320008656</v>
      </c>
    </row>
    <row r="207" spans="1:5" ht="24.75">
      <c r="A207" s="11" t="s">
        <v>114</v>
      </c>
      <c r="B207" s="11" t="s">
        <v>84</v>
      </c>
      <c r="C207" s="11" t="s">
        <v>92</v>
      </c>
      <c r="D207" s="11" t="s">
        <v>2647</v>
      </c>
      <c r="E207" s="11">
        <v>0.46700009760000333</v>
      </c>
    </row>
    <row r="208" spans="1:5" ht="24.75">
      <c r="A208" s="11" t="s">
        <v>114</v>
      </c>
      <c r="B208" s="11" t="s">
        <v>84</v>
      </c>
      <c r="C208" s="11" t="s">
        <v>92</v>
      </c>
      <c r="D208" s="11" t="s">
        <v>2648</v>
      </c>
      <c r="E208" s="11">
        <v>0.18100010440006267</v>
      </c>
    </row>
    <row r="209" spans="1:5" ht="24.75">
      <c r="A209" s="11" t="s">
        <v>114</v>
      </c>
      <c r="B209" s="11" t="s">
        <v>84</v>
      </c>
      <c r="C209" s="11" t="s">
        <v>92</v>
      </c>
      <c r="D209" s="11" t="s">
        <v>2649</v>
      </c>
      <c r="E209" s="11">
        <v>2.3349997979998443</v>
      </c>
    </row>
    <row r="210" spans="1:5" ht="24.75">
      <c r="A210" s="11" t="s">
        <v>114</v>
      </c>
      <c r="B210" s="11" t="s">
        <v>84</v>
      </c>
      <c r="C210" s="11" t="s">
        <v>92</v>
      </c>
      <c r="D210" s="11" t="s">
        <v>2650</v>
      </c>
      <c r="E210" s="11">
        <v>4.0281998223998912</v>
      </c>
    </row>
    <row r="211" spans="1:5" ht="24.75">
      <c r="A211" s="11" t="s">
        <v>114</v>
      </c>
      <c r="B211" s="11" t="s">
        <v>84</v>
      </c>
      <c r="C211" s="11" t="s">
        <v>92</v>
      </c>
      <c r="D211" s="11" t="s">
        <v>2651</v>
      </c>
      <c r="E211" s="11">
        <v>0.15049994454530272</v>
      </c>
    </row>
    <row r="212" spans="1:5" ht="24.75">
      <c r="A212" s="11" t="s">
        <v>114</v>
      </c>
      <c r="B212" s="11" t="s">
        <v>84</v>
      </c>
      <c r="C212" s="11" t="s">
        <v>92</v>
      </c>
      <c r="D212" s="11" t="s">
        <v>2652</v>
      </c>
      <c r="E212" s="11">
        <v>0.46700009759999711</v>
      </c>
    </row>
    <row r="213" spans="1:5" ht="24.75">
      <c r="A213" s="11" t="s">
        <v>114</v>
      </c>
      <c r="B213" s="11" t="s">
        <v>84</v>
      </c>
      <c r="C213" s="11" t="s">
        <v>92</v>
      </c>
      <c r="D213" s="11" t="s">
        <v>2653</v>
      </c>
      <c r="E213" s="11">
        <v>0.15049994454530272</v>
      </c>
    </row>
    <row r="214" spans="1:5" ht="24.75">
      <c r="A214" s="11" t="s">
        <v>114</v>
      </c>
      <c r="B214" s="11" t="s">
        <v>84</v>
      </c>
      <c r="C214" s="11" t="s">
        <v>92</v>
      </c>
      <c r="D214" s="11" t="s">
        <v>2654</v>
      </c>
      <c r="E214" s="11">
        <v>3.7832997979999443</v>
      </c>
    </row>
    <row r="215" spans="1:5" ht="24.75">
      <c r="A215" s="11" t="s">
        <v>114</v>
      </c>
      <c r="B215" s="11" t="s">
        <v>84</v>
      </c>
      <c r="C215" s="11" t="s">
        <v>92</v>
      </c>
      <c r="D215" s="11" t="s">
        <v>2655</v>
      </c>
      <c r="E215" s="11">
        <v>0.30000010440002833</v>
      </c>
    </row>
    <row r="216" spans="1:5" ht="24.75">
      <c r="A216" s="11" t="s">
        <v>114</v>
      </c>
      <c r="B216" s="11" t="s">
        <v>84</v>
      </c>
      <c r="C216" s="11" t="s">
        <v>92</v>
      </c>
      <c r="D216" s="11" t="s">
        <v>2656</v>
      </c>
      <c r="E216" s="11">
        <v>0.34450020880028609</v>
      </c>
    </row>
    <row r="217" spans="1:5" ht="24.75">
      <c r="A217" s="11" t="s">
        <v>114</v>
      </c>
      <c r="B217" s="11" t="s">
        <v>84</v>
      </c>
      <c r="C217" s="11" t="s">
        <v>92</v>
      </c>
      <c r="D217" s="11" t="s">
        <v>2657</v>
      </c>
      <c r="E217" s="11">
        <v>9.0000000000000122E-2</v>
      </c>
    </row>
    <row r="218" spans="1:5" ht="24.75">
      <c r="A218" s="11" t="s">
        <v>114</v>
      </c>
      <c r="B218" s="11" t="s">
        <v>84</v>
      </c>
      <c r="C218" s="11" t="s">
        <v>92</v>
      </c>
      <c r="D218" s="11" t="s">
        <v>2658</v>
      </c>
      <c r="E218" s="11">
        <v>1.9020000644000461</v>
      </c>
    </row>
    <row r="219" spans="1:5" ht="24.75">
      <c r="A219" s="11" t="s">
        <v>114</v>
      </c>
      <c r="B219" s="11" t="s">
        <v>84</v>
      </c>
      <c r="C219" s="11" t="s">
        <v>92</v>
      </c>
      <c r="D219" s="11" t="s">
        <v>2659</v>
      </c>
      <c r="E219" s="11">
        <v>0.28349984680038692</v>
      </c>
    </row>
    <row r="220" spans="1:5" ht="24.75">
      <c r="A220" s="11" t="s">
        <v>114</v>
      </c>
      <c r="B220" s="11" t="s">
        <v>84</v>
      </c>
      <c r="C220" s="11" t="s">
        <v>92</v>
      </c>
      <c r="D220" s="11" t="s">
        <v>2660</v>
      </c>
      <c r="E220" s="11">
        <v>0.19149995120016594</v>
      </c>
    </row>
    <row r="221" spans="1:5" ht="24.75">
      <c r="A221" s="11" t="s">
        <v>114</v>
      </c>
      <c r="B221" s="11" t="s">
        <v>84</v>
      </c>
      <c r="C221" s="11" t="s">
        <v>92</v>
      </c>
      <c r="D221" s="11" t="s">
        <v>2661</v>
      </c>
      <c r="E221" s="11">
        <v>0.34349999999992409</v>
      </c>
    </row>
    <row r="222" spans="1:5" ht="24.75">
      <c r="A222" s="11" t="s">
        <v>114</v>
      </c>
      <c r="B222" s="11" t="s">
        <v>84</v>
      </c>
      <c r="C222" s="11" t="s">
        <v>92</v>
      </c>
      <c r="D222" s="11" t="s">
        <v>2662</v>
      </c>
      <c r="E222" s="11">
        <v>2.479500073200176</v>
      </c>
    </row>
    <row r="223" spans="1:5" ht="24.75">
      <c r="A223" s="11" t="s">
        <v>114</v>
      </c>
      <c r="B223" s="11" t="s">
        <v>84</v>
      </c>
      <c r="C223" s="11" t="s">
        <v>92</v>
      </c>
      <c r="D223" s="11" t="s">
        <v>2663</v>
      </c>
      <c r="E223" s="11">
        <v>0.18100010440010275</v>
      </c>
    </row>
    <row r="224" spans="1:5" ht="24.75">
      <c r="A224" s="11" t="s">
        <v>114</v>
      </c>
      <c r="B224" s="11" t="s">
        <v>84</v>
      </c>
      <c r="C224" s="11" t="s">
        <v>92</v>
      </c>
      <c r="D224" s="11" t="s">
        <v>2664</v>
      </c>
      <c r="E224" s="11">
        <v>0.15200004879992923</v>
      </c>
    </row>
    <row r="225" spans="1:5" ht="24.75">
      <c r="A225" s="11" t="s">
        <v>114</v>
      </c>
      <c r="B225" s="11" t="s">
        <v>84</v>
      </c>
      <c r="C225" s="11" t="s">
        <v>92</v>
      </c>
      <c r="D225" s="11" t="s">
        <v>2665</v>
      </c>
      <c r="E225" s="11">
        <v>0.18100010440008732</v>
      </c>
    </row>
    <row r="226" spans="1:5" ht="24.75">
      <c r="A226" s="11" t="s">
        <v>114</v>
      </c>
      <c r="B226" s="11" t="s">
        <v>84</v>
      </c>
      <c r="C226" s="11" t="s">
        <v>92</v>
      </c>
      <c r="D226" s="11" t="s">
        <v>2666</v>
      </c>
      <c r="E226" s="11">
        <v>2.2024997980001957</v>
      </c>
    </row>
    <row r="227" spans="1:5" ht="24.75">
      <c r="A227" s="11" t="s">
        <v>114</v>
      </c>
      <c r="B227" s="11" t="s">
        <v>84</v>
      </c>
      <c r="C227" s="11" t="s">
        <v>92</v>
      </c>
      <c r="D227" s="11" t="s">
        <v>2667</v>
      </c>
      <c r="E227" s="11">
        <v>8.6229999268001443</v>
      </c>
    </row>
    <row r="228" spans="1:5" ht="24.75">
      <c r="A228" s="11" t="s">
        <v>114</v>
      </c>
      <c r="B228" s="11" t="s">
        <v>84</v>
      </c>
      <c r="C228" s="11" t="s">
        <v>92</v>
      </c>
      <c r="D228" s="11" t="s">
        <v>2668</v>
      </c>
      <c r="E228" s="11">
        <v>9.0000000000001204E-2</v>
      </c>
    </row>
    <row r="229" spans="1:5" ht="24.75">
      <c r="A229" s="11" t="s">
        <v>114</v>
      </c>
      <c r="B229" s="11" t="s">
        <v>84</v>
      </c>
      <c r="C229" s="11" t="s">
        <v>92</v>
      </c>
      <c r="D229" s="11" t="s">
        <v>2669</v>
      </c>
      <c r="E229" s="11">
        <v>8.2699996935998623</v>
      </c>
    </row>
    <row r="230" spans="1:5" ht="24.75">
      <c r="A230" s="11" t="s">
        <v>114</v>
      </c>
      <c r="B230" s="11" t="s">
        <v>84</v>
      </c>
      <c r="C230" s="11" t="s">
        <v>92</v>
      </c>
      <c r="D230" s="11" t="s">
        <v>2670</v>
      </c>
      <c r="E230" s="11">
        <v>2.485293582737468</v>
      </c>
    </row>
    <row r="231" spans="1:5" ht="24.75">
      <c r="A231" s="11" t="s">
        <v>114</v>
      </c>
      <c r="B231" s="11" t="s">
        <v>84</v>
      </c>
      <c r="C231" s="11" t="s">
        <v>92</v>
      </c>
      <c r="D231" s="11" t="s">
        <v>2671</v>
      </c>
      <c r="E231" s="11">
        <v>0.203500128800259</v>
      </c>
    </row>
    <row r="232" spans="1:5" ht="24.75">
      <c r="A232" s="11" t="s">
        <v>114</v>
      </c>
      <c r="B232" s="11" t="s">
        <v>84</v>
      </c>
      <c r="C232" s="11" t="s">
        <v>92</v>
      </c>
      <c r="D232" s="11" t="s">
        <v>2672</v>
      </c>
      <c r="E232" s="11">
        <v>0.15199368033754376</v>
      </c>
    </row>
    <row r="233" spans="1:5" ht="24.75">
      <c r="A233" s="11" t="s">
        <v>114</v>
      </c>
      <c r="B233" s="11" t="s">
        <v>84</v>
      </c>
      <c r="C233" s="11" t="s">
        <v>92</v>
      </c>
      <c r="D233" s="11" t="s">
        <v>2673</v>
      </c>
      <c r="E233" s="11">
        <v>1.7132498867999559</v>
      </c>
    </row>
    <row r="234" spans="1:5" ht="24.75">
      <c r="A234" s="11" t="s">
        <v>114</v>
      </c>
      <c r="B234" s="11" t="s">
        <v>84</v>
      </c>
      <c r="C234" s="11" t="s">
        <v>92</v>
      </c>
      <c r="D234" s="11" t="s">
        <v>2674</v>
      </c>
      <c r="E234" s="11">
        <v>0.37650960376095105</v>
      </c>
    </row>
    <row r="235" spans="1:5" ht="24.75">
      <c r="A235" s="11" t="s">
        <v>114</v>
      </c>
      <c r="B235" s="11" t="s">
        <v>84</v>
      </c>
      <c r="C235" s="11" t="s">
        <v>92</v>
      </c>
      <c r="D235" s="11" t="s">
        <v>2675</v>
      </c>
      <c r="E235" s="11">
        <v>8.4249997736001419</v>
      </c>
    </row>
    <row r="236" spans="1:5" ht="24.75">
      <c r="A236" s="11" t="s">
        <v>114</v>
      </c>
      <c r="B236" s="11" t="s">
        <v>84</v>
      </c>
      <c r="C236" s="11" t="s">
        <v>92</v>
      </c>
      <c r="D236" s="11" t="s">
        <v>2676</v>
      </c>
      <c r="E236" s="11">
        <v>0.10102886231637814</v>
      </c>
    </row>
    <row r="237" spans="1:5" ht="24.75">
      <c r="A237" s="11" t="s">
        <v>114</v>
      </c>
      <c r="B237" s="11" t="s">
        <v>84</v>
      </c>
      <c r="C237" s="11" t="s">
        <v>92</v>
      </c>
      <c r="D237" s="11" t="s">
        <v>2677</v>
      </c>
      <c r="E237" s="11">
        <v>0.20500012880002369</v>
      </c>
    </row>
    <row r="238" spans="1:5" ht="24.75">
      <c r="A238" s="11" t="s">
        <v>114</v>
      </c>
      <c r="B238" s="11" t="s">
        <v>84</v>
      </c>
      <c r="C238" s="11" t="s">
        <v>92</v>
      </c>
      <c r="D238" s="11" t="s">
        <v>2678</v>
      </c>
      <c r="E238" s="11">
        <v>3.4686999023999197</v>
      </c>
    </row>
    <row r="239" spans="1:5" ht="24.75">
      <c r="A239" s="11" t="s">
        <v>114</v>
      </c>
      <c r="B239" s="11" t="s">
        <v>84</v>
      </c>
      <c r="C239" s="11" t="s">
        <v>92</v>
      </c>
      <c r="D239" s="11" t="s">
        <v>2679</v>
      </c>
      <c r="E239" s="11">
        <v>0.203500128800259</v>
      </c>
    </row>
    <row r="240" spans="1:5" ht="24.75">
      <c r="A240" s="11" t="s">
        <v>114</v>
      </c>
      <c r="B240" s="11" t="s">
        <v>84</v>
      </c>
      <c r="C240" s="11" t="s">
        <v>92</v>
      </c>
      <c r="D240" s="11" t="s">
        <v>2680</v>
      </c>
      <c r="E240" s="11">
        <v>0.46700009760006289</v>
      </c>
    </row>
    <row r="241" spans="1:5" ht="24.75">
      <c r="A241" s="11" t="s">
        <v>114</v>
      </c>
      <c r="B241" s="11" t="s">
        <v>84</v>
      </c>
      <c r="C241" s="11" t="s">
        <v>92</v>
      </c>
      <c r="D241" s="11" t="s">
        <v>2681</v>
      </c>
      <c r="E241" s="11">
        <v>0.20350012880028054</v>
      </c>
    </row>
    <row r="242" spans="1:5" ht="24.75">
      <c r="A242" s="11" t="s">
        <v>114</v>
      </c>
      <c r="B242" s="11" t="s">
        <v>84</v>
      </c>
      <c r="C242" s="11" t="s">
        <v>92</v>
      </c>
      <c r="D242" s="11" t="s">
        <v>2682</v>
      </c>
      <c r="E242" s="11">
        <v>5.9999999999999352E-2</v>
      </c>
    </row>
    <row r="243" spans="1:5" ht="24.75">
      <c r="A243" s="11" t="s">
        <v>114</v>
      </c>
      <c r="B243" s="11" t="s">
        <v>84</v>
      </c>
      <c r="C243" s="11" t="s">
        <v>92</v>
      </c>
      <c r="D243" s="11" t="s">
        <v>2683</v>
      </c>
      <c r="E243" s="11">
        <v>0.90500000000000003</v>
      </c>
    </row>
    <row r="244" spans="1:5" ht="24.75">
      <c r="A244" s="11" t="s">
        <v>114</v>
      </c>
      <c r="B244" s="11" t="s">
        <v>84</v>
      </c>
      <c r="C244" s="11" t="s">
        <v>92</v>
      </c>
      <c r="D244" s="11" t="s">
        <v>2684</v>
      </c>
      <c r="E244" s="11">
        <v>0.31617313047361784</v>
      </c>
    </row>
    <row r="245" spans="1:5" ht="24.75">
      <c r="A245" s="11" t="s">
        <v>114</v>
      </c>
      <c r="B245" s="11" t="s">
        <v>84</v>
      </c>
      <c r="C245" s="11" t="s">
        <v>92</v>
      </c>
      <c r="D245" s="11" t="s">
        <v>2685</v>
      </c>
      <c r="E245" s="11">
        <v>0.22873836238760473</v>
      </c>
    </row>
    <row r="246" spans="1:5" ht="24.75">
      <c r="A246" s="11" t="s">
        <v>114</v>
      </c>
      <c r="B246" s="11" t="s">
        <v>84</v>
      </c>
      <c r="C246" s="11" t="s">
        <v>92</v>
      </c>
      <c r="D246" s="11" t="s">
        <v>2686</v>
      </c>
      <c r="E246" s="11">
        <v>0.1799999999999978</v>
      </c>
    </row>
    <row r="247" spans="1:5" ht="24.75">
      <c r="A247" s="11" t="s">
        <v>114</v>
      </c>
      <c r="B247" s="11" t="s">
        <v>84</v>
      </c>
      <c r="C247" s="11" t="s">
        <v>92</v>
      </c>
      <c r="D247" s="11" t="s">
        <v>2687</v>
      </c>
      <c r="E247" s="11">
        <v>0.19000000000002076</v>
      </c>
    </row>
    <row r="248" spans="1:5" ht="24.75">
      <c r="A248" s="11" t="s">
        <v>114</v>
      </c>
      <c r="B248" s="11" t="s">
        <v>84</v>
      </c>
      <c r="C248" s="11" t="s">
        <v>92</v>
      </c>
      <c r="D248" s="11" t="s">
        <v>2688</v>
      </c>
      <c r="E248" s="11">
        <v>0.54137920217500479</v>
      </c>
    </row>
    <row r="249" spans="1:5" ht="24.75">
      <c r="A249" s="11" t="s">
        <v>114</v>
      </c>
      <c r="B249" s="11" t="s">
        <v>84</v>
      </c>
      <c r="C249" s="11" t="s">
        <v>92</v>
      </c>
      <c r="D249" s="11" t="s">
        <v>2689</v>
      </c>
      <c r="E249" s="11">
        <v>1.7209999112000829</v>
      </c>
    </row>
    <row r="250" spans="1:5" ht="24.75">
      <c r="A250" s="11" t="s">
        <v>114</v>
      </c>
      <c r="B250" s="11" t="s">
        <v>84</v>
      </c>
      <c r="C250" s="11" t="s">
        <v>92</v>
      </c>
      <c r="D250" s="11" t="s">
        <v>2690</v>
      </c>
      <c r="E250" s="11">
        <v>1.9187499511998398</v>
      </c>
    </row>
    <row r="251" spans="1:5" ht="24.75">
      <c r="A251" s="11" t="s">
        <v>114</v>
      </c>
      <c r="B251" s="11" t="s">
        <v>84</v>
      </c>
      <c r="C251" s="11" t="s">
        <v>92</v>
      </c>
      <c r="D251" s="11" t="s">
        <v>2691</v>
      </c>
      <c r="E251" s="11">
        <v>0.17726366179443206</v>
      </c>
    </row>
    <row r="252" spans="1:5" ht="24.75">
      <c r="A252" s="11" t="s">
        <v>114</v>
      </c>
      <c r="B252" s="11" t="s">
        <v>84</v>
      </c>
      <c r="C252" s="11" t="s">
        <v>92</v>
      </c>
      <c r="D252" s="11" t="s">
        <v>2692</v>
      </c>
      <c r="E252" s="11">
        <v>0.65279814224508192</v>
      </c>
    </row>
    <row r="253" spans="1:5" ht="24.75">
      <c r="A253" s="11" t="s">
        <v>114</v>
      </c>
      <c r="B253" s="11" t="s">
        <v>84</v>
      </c>
      <c r="C253" s="11" t="s">
        <v>92</v>
      </c>
      <c r="D253" s="11" t="s">
        <v>2693</v>
      </c>
      <c r="E253" s="11">
        <v>1.6463963534547441</v>
      </c>
    </row>
    <row r="254" spans="1:5" ht="24.75">
      <c r="A254" s="11" t="s">
        <v>114</v>
      </c>
      <c r="B254" s="11" t="s">
        <v>84</v>
      </c>
      <c r="C254" s="11" t="s">
        <v>92</v>
      </c>
      <c r="D254" s="11" t="s">
        <v>2694</v>
      </c>
      <c r="E254" s="11">
        <v>0.23341457709060326</v>
      </c>
    </row>
    <row r="255" spans="1:5" ht="24.75">
      <c r="A255" s="11" t="s">
        <v>114</v>
      </c>
      <c r="B255" s="11" t="s">
        <v>84</v>
      </c>
      <c r="C255" s="11" t="s">
        <v>92</v>
      </c>
      <c r="D255" s="11" t="s">
        <v>2695</v>
      </c>
      <c r="E255" s="11">
        <v>0.55000030639984665</v>
      </c>
    </row>
    <row r="256" spans="1:5" ht="24.75">
      <c r="A256" s="11" t="s">
        <v>114</v>
      </c>
      <c r="B256" s="11" t="s">
        <v>84</v>
      </c>
      <c r="C256" s="11" t="s">
        <v>92</v>
      </c>
      <c r="D256" s="11" t="s">
        <v>2696</v>
      </c>
      <c r="E256" s="11">
        <v>0.23341457709034014</v>
      </c>
    </row>
    <row r="257" spans="1:5" ht="24.75">
      <c r="A257" s="11" t="s">
        <v>114</v>
      </c>
      <c r="B257" s="11" t="s">
        <v>84</v>
      </c>
      <c r="C257" s="11" t="s">
        <v>92</v>
      </c>
      <c r="D257" s="11" t="s">
        <v>2697</v>
      </c>
      <c r="E257" s="11">
        <v>1.448603444544931</v>
      </c>
    </row>
    <row r="258" spans="1:5" ht="24.75">
      <c r="A258" s="11" t="s">
        <v>114</v>
      </c>
      <c r="B258" s="11" t="s">
        <v>84</v>
      </c>
      <c r="C258" s="11" t="s">
        <v>92</v>
      </c>
      <c r="D258" s="11" t="s">
        <v>2698</v>
      </c>
      <c r="E258" s="11">
        <v>3.9757715672128486</v>
      </c>
    </row>
    <row r="259" spans="1:5" ht="24.75">
      <c r="A259" s="11" t="s">
        <v>114</v>
      </c>
      <c r="B259" s="11" t="s">
        <v>84</v>
      </c>
      <c r="C259" s="11" t="s">
        <v>92</v>
      </c>
      <c r="D259" s="11" t="s">
        <v>2699</v>
      </c>
      <c r="E259" s="11">
        <v>0.15342110199711556</v>
      </c>
    </row>
    <row r="260" spans="1:5" ht="24.75">
      <c r="A260" s="11" t="s">
        <v>114</v>
      </c>
      <c r="B260" s="11" t="s">
        <v>84</v>
      </c>
      <c r="C260" s="11" t="s">
        <v>92</v>
      </c>
      <c r="D260" s="11" t="s">
        <v>2700</v>
      </c>
      <c r="E260" s="11">
        <v>0.46740966180207205</v>
      </c>
    </row>
    <row r="261" spans="1:5" ht="24.75">
      <c r="A261" s="11" t="s">
        <v>114</v>
      </c>
      <c r="B261" s="11" t="s">
        <v>84</v>
      </c>
      <c r="C261" s="11" t="s">
        <v>92</v>
      </c>
      <c r="D261" s="11" t="s">
        <v>2701</v>
      </c>
      <c r="E261" s="11">
        <v>0.15342110199701717</v>
      </c>
    </row>
    <row r="262" spans="1:5" ht="24.75">
      <c r="A262" s="11" t="s">
        <v>114</v>
      </c>
      <c r="B262" s="11" t="s">
        <v>84</v>
      </c>
      <c r="C262" s="11" t="s">
        <v>92</v>
      </c>
      <c r="D262" s="11" t="s">
        <v>2702</v>
      </c>
      <c r="E262" s="11">
        <v>3.5500168660886966</v>
      </c>
    </row>
    <row r="263" spans="1:5" ht="24.75">
      <c r="A263" s="11" t="s">
        <v>114</v>
      </c>
      <c r="B263" s="11" t="s">
        <v>84</v>
      </c>
      <c r="C263" s="11" t="s">
        <v>92</v>
      </c>
      <c r="D263" s="11" t="s">
        <v>2703</v>
      </c>
      <c r="E263" s="11">
        <v>0.15049717172647614</v>
      </c>
    </row>
    <row r="264" spans="1:5" ht="24.75">
      <c r="A264" s="11" t="s">
        <v>114</v>
      </c>
      <c r="B264" s="11" t="s">
        <v>84</v>
      </c>
      <c r="C264" s="11" t="s">
        <v>92</v>
      </c>
      <c r="D264" s="11" t="s">
        <v>2704</v>
      </c>
      <c r="E264" s="11">
        <v>0.2045037138508958</v>
      </c>
    </row>
    <row r="265" spans="1:5" ht="24.75">
      <c r="A265" s="11" t="s">
        <v>114</v>
      </c>
      <c r="B265" s="11" t="s">
        <v>84</v>
      </c>
      <c r="C265" s="11" t="s">
        <v>92</v>
      </c>
      <c r="D265" s="11" t="s">
        <v>2705</v>
      </c>
      <c r="E265" s="11">
        <v>5.707429636331641</v>
      </c>
    </row>
    <row r="266" spans="1:5" ht="24.75">
      <c r="A266" s="11" t="s">
        <v>114</v>
      </c>
      <c r="B266" s="11" t="s">
        <v>84</v>
      </c>
      <c r="C266" s="11" t="s">
        <v>92</v>
      </c>
      <c r="D266" s="11" t="s">
        <v>2706</v>
      </c>
      <c r="E266" s="11">
        <v>0.28118018787020022</v>
      </c>
    </row>
    <row r="267" spans="1:5" ht="24.75">
      <c r="A267" s="11" t="s">
        <v>114</v>
      </c>
      <c r="B267" s="11" t="s">
        <v>84</v>
      </c>
      <c r="C267" s="11" t="s">
        <v>92</v>
      </c>
      <c r="D267" s="11" t="s">
        <v>2707</v>
      </c>
      <c r="E267" s="11">
        <v>0.64650014640007136</v>
      </c>
    </row>
    <row r="268" spans="1:5" ht="24.75">
      <c r="A268" s="11" t="s">
        <v>114</v>
      </c>
      <c r="B268" s="11" t="s">
        <v>84</v>
      </c>
      <c r="C268" s="11" t="s">
        <v>92</v>
      </c>
      <c r="D268" s="11" t="s">
        <v>2708</v>
      </c>
      <c r="E268" s="11">
        <v>0.28118018787007482</v>
      </c>
    </row>
    <row r="269" spans="1:5" ht="24.75">
      <c r="A269" s="11" t="s">
        <v>114</v>
      </c>
      <c r="B269" s="11" t="s">
        <v>84</v>
      </c>
      <c r="C269" s="11" t="s">
        <v>92</v>
      </c>
      <c r="D269" s="11" t="s">
        <v>2709</v>
      </c>
      <c r="E269" s="11">
        <v>8.9999999999999039E-2</v>
      </c>
    </row>
    <row r="270" spans="1:5" ht="24.75">
      <c r="A270" s="11" t="s">
        <v>114</v>
      </c>
      <c r="B270" s="11" t="s">
        <v>84</v>
      </c>
      <c r="C270" s="11" t="s">
        <v>92</v>
      </c>
      <c r="D270" s="11" t="s">
        <v>2710</v>
      </c>
      <c r="E270" s="11">
        <v>0.20688388858284223</v>
      </c>
    </row>
    <row r="271" spans="1:5" ht="24.75">
      <c r="A271" s="11" t="s">
        <v>114</v>
      </c>
      <c r="B271" s="11" t="s">
        <v>84</v>
      </c>
      <c r="C271" s="11" t="s">
        <v>92</v>
      </c>
      <c r="D271" s="11" t="s">
        <v>2711</v>
      </c>
      <c r="E271" s="11">
        <v>0.10405259515241626</v>
      </c>
    </row>
    <row r="272" spans="1:5" ht="24.75">
      <c r="A272" s="11" t="s">
        <v>114</v>
      </c>
      <c r="B272" s="11" t="s">
        <v>84</v>
      </c>
      <c r="C272" s="11" t="s">
        <v>92</v>
      </c>
      <c r="D272" s="11" t="s">
        <v>2712</v>
      </c>
      <c r="E272" s="11">
        <v>7.1667360318056605</v>
      </c>
    </row>
    <row r="273" spans="1:5" ht="24.75">
      <c r="A273" s="11" t="s">
        <v>114</v>
      </c>
      <c r="B273" s="11" t="s">
        <v>84</v>
      </c>
      <c r="C273" s="11" t="s">
        <v>92</v>
      </c>
      <c r="D273" s="11" t="s">
        <v>2713</v>
      </c>
      <c r="E273" s="11">
        <v>3.3305202483899983</v>
      </c>
    </row>
    <row r="274" spans="1:5" ht="24.75">
      <c r="A274" s="11" t="s">
        <v>114</v>
      </c>
      <c r="B274" s="11" t="s">
        <v>84</v>
      </c>
      <c r="C274" s="11" t="s">
        <v>92</v>
      </c>
      <c r="D274" s="11" t="s">
        <v>2714</v>
      </c>
      <c r="E274" s="11">
        <v>1.0575168416886265</v>
      </c>
    </row>
    <row r="275" spans="1:5" ht="24.75">
      <c r="A275" s="11" t="s">
        <v>114</v>
      </c>
      <c r="B275" s="11" t="s">
        <v>84</v>
      </c>
      <c r="C275" s="11" t="s">
        <v>92</v>
      </c>
      <c r="D275" s="11" t="s">
        <v>2715</v>
      </c>
      <c r="E275" s="11">
        <v>0.14357889800301069</v>
      </c>
    </row>
    <row r="276" spans="1:5" ht="24.75">
      <c r="A276" s="11" t="s">
        <v>114</v>
      </c>
      <c r="B276" s="11" t="s">
        <v>84</v>
      </c>
      <c r="C276" s="11" t="s">
        <v>92</v>
      </c>
      <c r="D276" s="11" t="s">
        <v>2716</v>
      </c>
      <c r="E276" s="11">
        <v>0.46740966180213106</v>
      </c>
    </row>
    <row r="277" spans="1:5" ht="24.75">
      <c r="A277" s="11" t="s">
        <v>114</v>
      </c>
      <c r="B277" s="11" t="s">
        <v>84</v>
      </c>
      <c r="C277" s="11" t="s">
        <v>92</v>
      </c>
      <c r="D277" s="11" t="s">
        <v>2717</v>
      </c>
      <c r="E277" s="11">
        <v>0.14357889800287046</v>
      </c>
    </row>
    <row r="278" spans="1:5" ht="24.75">
      <c r="A278" s="11" t="s">
        <v>114</v>
      </c>
      <c r="B278" s="11" t="s">
        <v>84</v>
      </c>
      <c r="C278" s="11" t="s">
        <v>92</v>
      </c>
      <c r="D278" s="11" t="s">
        <v>2718</v>
      </c>
      <c r="E278" s="11">
        <v>4.5000104399815742E-2</v>
      </c>
    </row>
    <row r="279" spans="1:5" ht="24.75">
      <c r="A279" s="11" t="s">
        <v>114</v>
      </c>
      <c r="B279" s="11" t="s">
        <v>84</v>
      </c>
      <c r="C279" s="11" t="s">
        <v>92</v>
      </c>
      <c r="D279" s="11" t="s">
        <v>2719</v>
      </c>
      <c r="E279" s="11">
        <v>0.65279814224546218</v>
      </c>
    </row>
    <row r="280" spans="1:5" ht="24.75">
      <c r="A280" s="11" t="s">
        <v>114</v>
      </c>
      <c r="B280" s="11" t="s">
        <v>84</v>
      </c>
      <c r="C280" s="11" t="s">
        <v>92</v>
      </c>
      <c r="D280" s="11" t="s">
        <v>2720</v>
      </c>
      <c r="E280" s="11">
        <v>0.85163702023145427</v>
      </c>
    </row>
    <row r="281" spans="1:5" ht="24.75">
      <c r="A281" s="11" t="s">
        <v>114</v>
      </c>
      <c r="B281" s="11" t="s">
        <v>84</v>
      </c>
      <c r="C281" s="11" t="s">
        <v>92</v>
      </c>
      <c r="D281" s="11" t="s">
        <v>2721</v>
      </c>
      <c r="E281" s="11">
        <v>3.5951592546831455</v>
      </c>
    </row>
    <row r="282" spans="1:5" ht="24.75">
      <c r="A282" s="11" t="s">
        <v>114</v>
      </c>
      <c r="B282" s="11" t="s">
        <v>84</v>
      </c>
      <c r="C282" s="11" t="s">
        <v>92</v>
      </c>
      <c r="D282" s="11" t="s">
        <v>2722</v>
      </c>
      <c r="E282" s="11">
        <v>0.27750004880003332</v>
      </c>
    </row>
    <row r="283" spans="1:5" ht="24.75">
      <c r="A283" s="11" t="s">
        <v>114</v>
      </c>
      <c r="B283" s="11" t="s">
        <v>84</v>
      </c>
      <c r="C283" s="11" t="s">
        <v>92</v>
      </c>
      <c r="D283" s="11" t="s">
        <v>2723</v>
      </c>
      <c r="E283" s="11">
        <v>0.6978068255249511</v>
      </c>
    </row>
    <row r="284" spans="1:5" ht="24.75">
      <c r="A284" s="11" t="s">
        <v>114</v>
      </c>
      <c r="B284" s="11" t="s">
        <v>84</v>
      </c>
      <c r="C284" s="11" t="s">
        <v>92</v>
      </c>
      <c r="D284" s="11" t="s">
        <v>2724</v>
      </c>
      <c r="E284" s="11">
        <v>0.2775000487999037</v>
      </c>
    </row>
    <row r="285" spans="1:5" ht="24.75">
      <c r="A285" s="11" t="s">
        <v>114</v>
      </c>
      <c r="B285" s="11" t="s">
        <v>84</v>
      </c>
      <c r="C285" s="11" t="s">
        <v>92</v>
      </c>
      <c r="D285" s="11" t="s">
        <v>2725</v>
      </c>
      <c r="E285" s="11">
        <v>3.052530889518192</v>
      </c>
    </row>
    <row r="286" spans="1:5" ht="24.75">
      <c r="A286" s="11" t="s">
        <v>114</v>
      </c>
      <c r="B286" s="11" t="s">
        <v>84</v>
      </c>
      <c r="C286" s="11" t="s">
        <v>92</v>
      </c>
      <c r="D286" s="11" t="s">
        <v>2726</v>
      </c>
      <c r="E286" s="11">
        <v>0.20450371385069416</v>
      </c>
    </row>
    <row r="287" spans="1:5" ht="24.75">
      <c r="A287" s="11" t="s">
        <v>114</v>
      </c>
      <c r="B287" s="11" t="s">
        <v>84</v>
      </c>
      <c r="C287" s="11" t="s">
        <v>92</v>
      </c>
      <c r="D287" s="11" t="s">
        <v>2727</v>
      </c>
      <c r="E287" s="11">
        <v>0.14350282827362254</v>
      </c>
    </row>
    <row r="288" spans="1:5" ht="24.75">
      <c r="A288" s="11" t="s">
        <v>114</v>
      </c>
      <c r="B288" s="11" t="s">
        <v>84</v>
      </c>
      <c r="C288" s="11" t="s">
        <v>92</v>
      </c>
      <c r="D288" s="11" t="s">
        <v>2728</v>
      </c>
      <c r="E288" s="11">
        <v>0.75650000000007711</v>
      </c>
    </row>
    <row r="289" spans="1:5" ht="24.75">
      <c r="A289" s="11" t="s">
        <v>114</v>
      </c>
      <c r="B289" s="11" t="s">
        <v>84</v>
      </c>
      <c r="C289" s="11" t="s">
        <v>92</v>
      </c>
      <c r="D289" s="11" t="s">
        <v>2729</v>
      </c>
      <c r="E289" s="11">
        <v>1.7209999112000309</v>
      </c>
    </row>
    <row r="290" spans="1:5" ht="24.75">
      <c r="A290" s="11" t="s">
        <v>114</v>
      </c>
      <c r="B290" s="11" t="s">
        <v>84</v>
      </c>
      <c r="C290" s="11" t="s">
        <v>92</v>
      </c>
      <c r="D290" s="11" t="s">
        <v>2730</v>
      </c>
      <c r="E290" s="11">
        <v>1.7209999112000265</v>
      </c>
    </row>
    <row r="291" spans="1:5" ht="24.75">
      <c r="A291" s="11" t="s">
        <v>114</v>
      </c>
      <c r="B291" s="11" t="s">
        <v>84</v>
      </c>
      <c r="C291" s="11" t="s">
        <v>92</v>
      </c>
      <c r="D291" s="11" t="s">
        <v>2731</v>
      </c>
      <c r="E291" s="11">
        <v>0.20350012690593239</v>
      </c>
    </row>
    <row r="292" spans="1:5" ht="24.75">
      <c r="A292" s="11" t="s">
        <v>114</v>
      </c>
      <c r="B292" s="11" t="s">
        <v>84</v>
      </c>
      <c r="C292" s="11" t="s">
        <v>92</v>
      </c>
      <c r="D292" s="11" t="s">
        <v>2732</v>
      </c>
      <c r="E292" s="11">
        <v>0.14500641726252006</v>
      </c>
    </row>
    <row r="293" spans="1:5" ht="24.75">
      <c r="A293" s="11" t="s">
        <v>114</v>
      </c>
      <c r="B293" s="11" t="s">
        <v>84</v>
      </c>
      <c r="C293" s="11" t="s">
        <v>92</v>
      </c>
      <c r="D293" s="11" t="s">
        <v>2733</v>
      </c>
      <c r="E293" s="11">
        <v>1.7132498867999593</v>
      </c>
    </row>
    <row r="294" spans="1:5" ht="24.75">
      <c r="A294" s="11" t="s">
        <v>114</v>
      </c>
      <c r="B294" s="11" t="s">
        <v>84</v>
      </c>
      <c r="C294" s="11" t="s">
        <v>92</v>
      </c>
      <c r="D294" s="11" t="s">
        <v>2734</v>
      </c>
      <c r="E294" s="11">
        <v>0.3915063130077418</v>
      </c>
    </row>
    <row r="295" spans="1:5" ht="24.75">
      <c r="A295" s="11" t="s">
        <v>114</v>
      </c>
      <c r="B295" s="11" t="s">
        <v>84</v>
      </c>
      <c r="C295" s="11" t="s">
        <v>92</v>
      </c>
      <c r="D295" s="11" t="s">
        <v>2735</v>
      </c>
      <c r="E295" s="11">
        <v>9.3493636959739224E-2</v>
      </c>
    </row>
    <row r="296" spans="1:5" ht="24.75">
      <c r="A296" s="11" t="s">
        <v>114</v>
      </c>
      <c r="B296" s="11" t="s">
        <v>84</v>
      </c>
      <c r="C296" s="11" t="s">
        <v>92</v>
      </c>
      <c r="D296" s="11" t="s">
        <v>2736</v>
      </c>
      <c r="E296" s="11">
        <v>0.95500000000009477</v>
      </c>
    </row>
    <row r="297" spans="1:5" ht="24.75">
      <c r="A297" s="11" t="s">
        <v>114</v>
      </c>
      <c r="B297" s="11" t="s">
        <v>84</v>
      </c>
      <c r="C297" s="11" t="s">
        <v>92</v>
      </c>
      <c r="D297" s="11" t="s">
        <v>2737</v>
      </c>
      <c r="E297" s="11">
        <v>0.35499984679991692</v>
      </c>
    </row>
    <row r="298" spans="1:5" ht="24.75">
      <c r="A298" s="11" t="s">
        <v>114</v>
      </c>
      <c r="B298" s="11" t="s">
        <v>84</v>
      </c>
      <c r="C298" s="11" t="s">
        <v>92</v>
      </c>
      <c r="D298" s="11" t="s">
        <v>2738</v>
      </c>
      <c r="E298" s="11">
        <v>8.2945508651256841</v>
      </c>
    </row>
    <row r="299" spans="1:5" ht="24.75">
      <c r="A299" s="11" t="s">
        <v>114</v>
      </c>
      <c r="B299" s="11" t="s">
        <v>84</v>
      </c>
      <c r="C299" s="11" t="s">
        <v>92</v>
      </c>
      <c r="D299" s="11" t="s">
        <v>2739</v>
      </c>
      <c r="E299" s="11">
        <v>6.3070071536499279</v>
      </c>
    </row>
    <row r="300" spans="1:5" ht="24.75">
      <c r="A300" s="11" t="s">
        <v>114</v>
      </c>
      <c r="B300" s="11" t="s">
        <v>84</v>
      </c>
      <c r="C300" s="11" t="s">
        <v>92</v>
      </c>
      <c r="D300" s="11" t="s">
        <v>2740</v>
      </c>
      <c r="E300" s="11">
        <v>9.0000208800165057E-2</v>
      </c>
    </row>
    <row r="301" spans="1:5" ht="24.75">
      <c r="A301" s="11" t="s">
        <v>114</v>
      </c>
      <c r="B301" s="11" t="s">
        <v>84</v>
      </c>
      <c r="C301" s="11" t="s">
        <v>92</v>
      </c>
      <c r="D301" s="11" t="s">
        <v>2741</v>
      </c>
      <c r="E301" s="11">
        <v>8.6442912172126546E-2</v>
      </c>
    </row>
    <row r="302" spans="1:5" ht="24.75">
      <c r="A302" s="11" t="s">
        <v>114</v>
      </c>
      <c r="B302" s="11" t="s">
        <v>84</v>
      </c>
      <c r="C302" s="11" t="s">
        <v>92</v>
      </c>
      <c r="D302" s="11" t="s">
        <v>2742</v>
      </c>
      <c r="E302" s="11">
        <v>0.75650000000007278</v>
      </c>
    </row>
    <row r="303" spans="1:5" ht="24.75">
      <c r="A303" s="11" t="s">
        <v>114</v>
      </c>
      <c r="B303" s="11" t="s">
        <v>84</v>
      </c>
      <c r="C303" s="11" t="s">
        <v>92</v>
      </c>
      <c r="D303" s="11" t="s">
        <v>2743</v>
      </c>
      <c r="E303" s="11">
        <v>1.7209999112000309</v>
      </c>
    </row>
    <row r="304" spans="1:5" ht="24.75">
      <c r="A304" s="11" t="s">
        <v>114</v>
      </c>
      <c r="B304" s="11" t="s">
        <v>84</v>
      </c>
      <c r="C304" s="11" t="s">
        <v>92</v>
      </c>
      <c r="D304" s="11" t="s">
        <v>2744</v>
      </c>
      <c r="E304" s="11">
        <v>1.7209999112000309</v>
      </c>
    </row>
    <row r="305" spans="1:5" ht="24.75">
      <c r="A305" s="11" t="s">
        <v>114</v>
      </c>
      <c r="B305" s="11" t="s">
        <v>84</v>
      </c>
      <c r="C305" s="11" t="s">
        <v>92</v>
      </c>
      <c r="D305" s="11" t="s">
        <v>2745</v>
      </c>
      <c r="E305" s="11">
        <v>1.7209999112000829</v>
      </c>
    </row>
    <row r="306" spans="1:5" ht="24.75">
      <c r="A306" s="11" t="s">
        <v>114</v>
      </c>
      <c r="B306" s="11" t="s">
        <v>84</v>
      </c>
      <c r="C306" s="11" t="s">
        <v>92</v>
      </c>
      <c r="D306" s="11" t="s">
        <v>2746</v>
      </c>
      <c r="E306" s="11">
        <v>1.7209999112001024</v>
      </c>
    </row>
    <row r="307" spans="1:5" ht="24.75">
      <c r="A307" s="11" t="s">
        <v>114</v>
      </c>
      <c r="B307" s="11" t="s">
        <v>84</v>
      </c>
      <c r="C307" s="11" t="s">
        <v>92</v>
      </c>
      <c r="D307" s="11" t="s">
        <v>2747</v>
      </c>
      <c r="E307" s="11">
        <v>1.7132498867999566</v>
      </c>
    </row>
    <row r="308" spans="1:5" ht="24.75">
      <c r="A308" s="11" t="s">
        <v>114</v>
      </c>
      <c r="B308" s="11" t="s">
        <v>84</v>
      </c>
      <c r="C308" s="11" t="s">
        <v>92</v>
      </c>
      <c r="D308" s="11" t="s">
        <v>2748</v>
      </c>
      <c r="E308" s="11">
        <v>1.7132498867999566</v>
      </c>
    </row>
    <row r="309" spans="1:5" ht="24.75">
      <c r="A309" s="11" t="s">
        <v>114</v>
      </c>
      <c r="B309" s="11" t="s">
        <v>84</v>
      </c>
      <c r="C309" s="11" t="s">
        <v>92</v>
      </c>
      <c r="D309" s="11" t="s">
        <v>2749</v>
      </c>
      <c r="E309" s="11">
        <v>0.24544882847429558</v>
      </c>
    </row>
    <row r="310" spans="1:5" ht="24.75">
      <c r="A310" s="11" t="s">
        <v>114</v>
      </c>
      <c r="B310" s="11" t="s">
        <v>84</v>
      </c>
      <c r="C310" s="11" t="s">
        <v>92</v>
      </c>
      <c r="D310" s="11" t="s">
        <v>2750</v>
      </c>
      <c r="E310" s="11">
        <v>0.1894928463501481</v>
      </c>
    </row>
    <row r="311" spans="1:5" ht="24.75">
      <c r="A311" s="11" t="s">
        <v>114</v>
      </c>
      <c r="B311" s="11" t="s">
        <v>84</v>
      </c>
      <c r="C311" s="11" t="s">
        <v>92</v>
      </c>
      <c r="D311" s="11" t="s">
        <v>2751</v>
      </c>
      <c r="E311" s="11">
        <v>5.9289996935998044</v>
      </c>
    </row>
    <row r="312" spans="1:5" ht="24.75">
      <c r="A312" s="11" t="s">
        <v>114</v>
      </c>
      <c r="B312" s="11" t="s">
        <v>84</v>
      </c>
      <c r="C312" s="11" t="s">
        <v>92</v>
      </c>
      <c r="D312" s="11" t="s">
        <v>2752</v>
      </c>
      <c r="E312" s="11">
        <v>7.985862882168818</v>
      </c>
    </row>
    <row r="313" spans="1:5" ht="24.75">
      <c r="A313" s="11" t="s">
        <v>114</v>
      </c>
      <c r="B313" s="11" t="s">
        <v>84</v>
      </c>
      <c r="C313" s="11" t="s">
        <v>92</v>
      </c>
      <c r="D313" s="11" t="s">
        <v>2753</v>
      </c>
      <c r="E313" s="11">
        <v>0.44649999999993101</v>
      </c>
    </row>
    <row r="314" spans="1:5" ht="24.75">
      <c r="A314" s="11" t="s">
        <v>114</v>
      </c>
      <c r="B314" s="11" t="s">
        <v>84</v>
      </c>
      <c r="C314" s="11" t="s">
        <v>92</v>
      </c>
      <c r="D314" s="11" t="s">
        <v>2754</v>
      </c>
      <c r="E314" s="11">
        <v>0.1450000488000954</v>
      </c>
    </row>
    <row r="315" spans="1:5" ht="24.75">
      <c r="A315" s="11" t="s">
        <v>114</v>
      </c>
      <c r="B315" s="11" t="s">
        <v>84</v>
      </c>
      <c r="C315" s="11" t="s">
        <v>92</v>
      </c>
      <c r="D315" s="11" t="s">
        <v>2755</v>
      </c>
      <c r="E315" s="11">
        <v>8.4419998224000476</v>
      </c>
    </row>
    <row r="316" spans="1:5" ht="24.75">
      <c r="A316" s="11" t="s">
        <v>114</v>
      </c>
      <c r="B316" s="11" t="s">
        <v>84</v>
      </c>
      <c r="C316" s="11" t="s">
        <v>92</v>
      </c>
      <c r="D316" s="11" t="s">
        <v>2756</v>
      </c>
      <c r="E316" s="11">
        <v>8.4419998224000476</v>
      </c>
    </row>
    <row r="317" spans="1:5" ht="24.75">
      <c r="A317" s="11" t="s">
        <v>114</v>
      </c>
      <c r="B317" s="11" t="s">
        <v>84</v>
      </c>
      <c r="C317" s="11" t="s">
        <v>92</v>
      </c>
      <c r="D317" s="11" t="s">
        <v>2757</v>
      </c>
      <c r="E317" s="11">
        <v>8.9999999999999039E-2</v>
      </c>
    </row>
    <row r="318" spans="1:5" ht="24.75">
      <c r="A318" s="11" t="s">
        <v>114</v>
      </c>
      <c r="B318" s="11" t="s">
        <v>84</v>
      </c>
      <c r="C318" s="11" t="s">
        <v>92</v>
      </c>
      <c r="D318" s="11" t="s">
        <v>2758</v>
      </c>
      <c r="E318" s="11">
        <v>0.35300023320027824</v>
      </c>
    </row>
    <row r="319" spans="1:5" ht="24.75">
      <c r="A319" s="11" t="s">
        <v>114</v>
      </c>
      <c r="B319" s="11" t="s">
        <v>84</v>
      </c>
      <c r="C319" s="11" t="s">
        <v>92</v>
      </c>
      <c r="D319" s="11" t="s">
        <v>2759</v>
      </c>
      <c r="E319" s="11">
        <v>0.26249999999972373</v>
      </c>
    </row>
    <row r="320" spans="1:5" ht="24.75">
      <c r="A320" s="11" t="s">
        <v>114</v>
      </c>
      <c r="B320" s="11" t="s">
        <v>84</v>
      </c>
      <c r="C320" s="11" t="s">
        <v>92</v>
      </c>
      <c r="D320" s="11" t="s">
        <v>2760</v>
      </c>
      <c r="E320" s="11">
        <v>0.18050012880000355</v>
      </c>
    </row>
    <row r="321" spans="1:5" ht="24.75">
      <c r="A321" s="11" t="s">
        <v>114</v>
      </c>
      <c r="B321" s="11" t="s">
        <v>84</v>
      </c>
      <c r="C321" s="11" t="s">
        <v>92</v>
      </c>
      <c r="D321" s="11" t="s">
        <v>2761</v>
      </c>
      <c r="E321" s="11">
        <v>0.15200011534535426</v>
      </c>
    </row>
    <row r="322" spans="1:5" ht="24.75">
      <c r="A322" s="11" t="s">
        <v>114</v>
      </c>
      <c r="B322" s="11" t="s">
        <v>84</v>
      </c>
      <c r="C322" s="11" t="s">
        <v>92</v>
      </c>
      <c r="D322" s="11" t="s">
        <v>2762</v>
      </c>
      <c r="E322" s="11">
        <v>3.9467999024001728</v>
      </c>
    </row>
    <row r="323" spans="1:5" ht="24.75">
      <c r="A323" s="11" t="s">
        <v>114</v>
      </c>
      <c r="B323" s="11" t="s">
        <v>84</v>
      </c>
      <c r="C323" s="11" t="s">
        <v>92</v>
      </c>
      <c r="D323" s="11" t="s">
        <v>2763</v>
      </c>
      <c r="E323" s="11">
        <v>0.14700648380783407</v>
      </c>
    </row>
    <row r="324" spans="1:5" ht="24.75">
      <c r="A324" s="11" t="s">
        <v>114</v>
      </c>
      <c r="B324" s="11" t="s">
        <v>84</v>
      </c>
      <c r="C324" s="11" t="s">
        <v>92</v>
      </c>
      <c r="D324" s="11" t="s">
        <v>2764</v>
      </c>
      <c r="E324" s="11">
        <v>0.46700009760000144</v>
      </c>
    </row>
    <row r="325" spans="1:5" ht="24.75">
      <c r="A325" s="11" t="s">
        <v>114</v>
      </c>
      <c r="B325" s="11" t="s">
        <v>84</v>
      </c>
      <c r="C325" s="11" t="s">
        <v>92</v>
      </c>
      <c r="D325" s="11" t="s">
        <v>2765</v>
      </c>
      <c r="E325" s="11">
        <v>0.14700648380783407</v>
      </c>
    </row>
    <row r="326" spans="1:5" ht="24.75">
      <c r="A326" s="11" t="s">
        <v>114</v>
      </c>
      <c r="B326" s="11" t="s">
        <v>84</v>
      </c>
      <c r="C326" s="11" t="s">
        <v>92</v>
      </c>
      <c r="D326" s="11" t="s">
        <v>2766</v>
      </c>
      <c r="E326" s="11">
        <v>4.0281998223998583</v>
      </c>
    </row>
    <row r="327" spans="1:5" ht="24.75">
      <c r="A327" s="11" t="s">
        <v>114</v>
      </c>
      <c r="B327" s="11" t="s">
        <v>84</v>
      </c>
      <c r="C327" s="11" t="s">
        <v>92</v>
      </c>
      <c r="D327" s="11" t="s">
        <v>2767</v>
      </c>
      <c r="E327" s="11">
        <v>0.44662714476069271</v>
      </c>
    </row>
    <row r="328" spans="1:5" ht="24.75">
      <c r="A328" s="11" t="s">
        <v>114</v>
      </c>
      <c r="B328" s="11" t="s">
        <v>84</v>
      </c>
      <c r="C328" s="11" t="s">
        <v>92</v>
      </c>
      <c r="D328" s="11" t="s">
        <v>2768</v>
      </c>
      <c r="E328" s="11">
        <v>5.6499884654630836E-2</v>
      </c>
    </row>
    <row r="329" spans="1:5" ht="24.75">
      <c r="A329" s="11" t="s">
        <v>114</v>
      </c>
      <c r="B329" s="11" t="s">
        <v>84</v>
      </c>
      <c r="C329" s="11" t="s">
        <v>92</v>
      </c>
      <c r="D329" s="11" t="s">
        <v>2769</v>
      </c>
      <c r="E329" s="11">
        <v>0.29395239039475901</v>
      </c>
    </row>
    <row r="330" spans="1:5" ht="24.75">
      <c r="A330" s="11" t="s">
        <v>114</v>
      </c>
      <c r="B330" s="11" t="s">
        <v>84</v>
      </c>
      <c r="C330" s="11" t="s">
        <v>92</v>
      </c>
      <c r="D330" s="11" t="s">
        <v>2770</v>
      </c>
      <c r="E330" s="11">
        <v>0.85699216643517306</v>
      </c>
    </row>
    <row r="331" spans="1:5" ht="24.75">
      <c r="A331" s="11" t="s">
        <v>114</v>
      </c>
      <c r="B331" s="11" t="s">
        <v>84</v>
      </c>
      <c r="C331" s="11" t="s">
        <v>92</v>
      </c>
      <c r="D331" s="11" t="s">
        <v>2771</v>
      </c>
      <c r="E331" s="11">
        <v>1.7194999111999802</v>
      </c>
    </row>
    <row r="332" spans="1:5" ht="24.75">
      <c r="A332" s="11" t="s">
        <v>114</v>
      </c>
      <c r="B332" s="11" t="s">
        <v>84</v>
      </c>
      <c r="C332" s="11" t="s">
        <v>92</v>
      </c>
      <c r="D332" s="11" t="s">
        <v>2772</v>
      </c>
      <c r="E332" s="11">
        <v>0.10102886231625144</v>
      </c>
    </row>
    <row r="333" spans="1:5" ht="24.75">
      <c r="A333" s="11" t="s">
        <v>114</v>
      </c>
      <c r="B333" s="11" t="s">
        <v>84</v>
      </c>
      <c r="C333" s="11" t="s">
        <v>92</v>
      </c>
      <c r="D333" s="11" t="s">
        <v>2773</v>
      </c>
      <c r="E333" s="11">
        <v>0.18200012880003269</v>
      </c>
    </row>
    <row r="334" spans="1:5" ht="24.75">
      <c r="A334" s="11" t="s">
        <v>114</v>
      </c>
      <c r="B334" s="11" t="s">
        <v>84</v>
      </c>
      <c r="C334" s="11" t="s">
        <v>92</v>
      </c>
      <c r="D334" s="11" t="s">
        <v>2774</v>
      </c>
      <c r="E334" s="11">
        <v>3.4686999023999809</v>
      </c>
    </row>
    <row r="335" spans="1:5" ht="24.75">
      <c r="A335" s="11" t="s">
        <v>114</v>
      </c>
      <c r="B335" s="11" t="s">
        <v>84</v>
      </c>
      <c r="C335" s="11" t="s">
        <v>92</v>
      </c>
      <c r="D335" s="11" t="s">
        <v>2775</v>
      </c>
      <c r="E335" s="11">
        <v>0.18050012880000219</v>
      </c>
    </row>
    <row r="336" spans="1:5" ht="24.75">
      <c r="A336" s="11" t="s">
        <v>114</v>
      </c>
      <c r="B336" s="11" t="s">
        <v>84</v>
      </c>
      <c r="C336" s="11" t="s">
        <v>92</v>
      </c>
      <c r="D336" s="11" t="s">
        <v>2776</v>
      </c>
      <c r="E336" s="11">
        <v>0.46700009760000333</v>
      </c>
    </row>
    <row r="337" spans="1:5" ht="24.75">
      <c r="A337" s="11" t="s">
        <v>114</v>
      </c>
      <c r="B337" s="11" t="s">
        <v>84</v>
      </c>
      <c r="C337" s="11" t="s">
        <v>92</v>
      </c>
      <c r="D337" s="11" t="s">
        <v>2777</v>
      </c>
      <c r="E337" s="11">
        <v>0.18050012879997998</v>
      </c>
    </row>
    <row r="338" spans="1:5" ht="24.75">
      <c r="A338" s="11" t="s">
        <v>114</v>
      </c>
      <c r="B338" s="11" t="s">
        <v>84</v>
      </c>
      <c r="C338" s="11" t="s">
        <v>92</v>
      </c>
      <c r="D338" s="11" t="s">
        <v>2778</v>
      </c>
      <c r="E338" s="11">
        <v>2.472293533937477</v>
      </c>
    </row>
    <row r="339" spans="1:5">
      <c r="A339" s="1" t="s">
        <v>64</v>
      </c>
      <c r="B339" s="1" t="s">
        <v>64</v>
      </c>
      <c r="C339" s="1">
        <f>SUBTOTAL(103,Elements10151[Elemento])</f>
        <v>332</v>
      </c>
      <c r="D339" s="1" t="s">
        <v>64</v>
      </c>
      <c r="E339" s="1">
        <f>SUBTOTAL(109,Elements10151[Totais:])</f>
        <v>467.4358325603942</v>
      </c>
    </row>
  </sheetData>
  <mergeCells count="3">
    <mergeCell ref="A1:E2"/>
    <mergeCell ref="A4:E4"/>
    <mergeCell ref="A5:E5"/>
  </mergeCells>
  <hyperlinks>
    <hyperlink ref="A1" location="'10.1.5'!A1" display="PROTECAO DE ARESTAS DE PAREDE EM CANTONEIRA DE ALUMINIO DE 1 .1/2&quot;X1/8&quot;,FIXADA COM PARAFUSOS DE FERRO CROMADO E BUCHAS DE PLASTICO.FORNECIMENTO E COLOCACAO" xr:uid="{00000000-0004-0000-1000-000000000000}"/>
    <hyperlink ref="B1" location="'10.1.5'!A1" display="PROTECAO DE ARESTAS DE PAREDE EM CANTONEIRA DE ALUMINIO DE 1 .1/2&quot;X1/8&quot;,FIXADA COM PARAFUSOS DE FERRO CROMADO E BUCHAS DE PLASTICO.FORNECIMENTO E COLOCACAO" xr:uid="{00000000-0004-0000-1000-000001000000}"/>
    <hyperlink ref="C1" location="'10.1.5'!A1" display="PROTECAO DE ARESTAS DE PAREDE EM CANTONEIRA DE ALUMINIO DE 1 .1/2&quot;X1/8&quot;,FIXADA COM PARAFUSOS DE FERRO CROMADO E BUCHAS DE PLASTICO.FORNECIMENTO E COLOCACAO" xr:uid="{00000000-0004-0000-1000-000002000000}"/>
    <hyperlink ref="D1" location="'10.1.5'!A1" display="PROTECAO DE ARESTAS DE PAREDE EM CANTONEIRA DE ALUMINIO DE 1 .1/2&quot;X1/8&quot;,FIXADA COM PARAFUSOS DE FERRO CROMADO E BUCHAS DE PLASTICO.FORNECIMENTO E COLOCACAO" xr:uid="{00000000-0004-0000-1000-000003000000}"/>
    <hyperlink ref="E1" location="'10.1.5'!A1" display="PROTECAO DE ARESTAS DE PAREDE EM CANTONEIRA DE ALUMINIO DE 1 .1/2&quot;X1/8&quot;,FIXADA COM PARAFUSOS DE FERRO CROMADO E BUCHAS DE PLASTICO.FORNECIMENTO E COLOCACAO" xr:uid="{00000000-0004-0000-1000-000004000000}"/>
    <hyperlink ref="A2" location="'10.1.5'!A1" display="PROTECAO DE ARESTAS DE PAREDE EM CANTONEIRA DE ALUMINIO DE 1 .1/2&quot;X1/8&quot;,FIXADA COM PARAFUSOS DE FERRO CROMADO E BUCHAS DE PLASTICO.FORNECIMENTO E COLOCACAO" xr:uid="{00000000-0004-0000-1000-000005000000}"/>
    <hyperlink ref="B2" location="'10.1.5'!A1" display="PROTECAO DE ARESTAS DE PAREDE EM CANTONEIRA DE ALUMINIO DE 1 .1/2&quot;X1/8&quot;,FIXADA COM PARAFUSOS DE FERRO CROMADO E BUCHAS DE PLASTICO.FORNECIMENTO E COLOCACAO" xr:uid="{00000000-0004-0000-1000-000006000000}"/>
    <hyperlink ref="C2" location="'10.1.5'!A1" display="PROTECAO DE ARESTAS DE PAREDE EM CANTONEIRA DE ALUMINIO DE 1 .1/2&quot;X1/8&quot;,FIXADA COM PARAFUSOS DE FERRO CROMADO E BUCHAS DE PLASTICO.FORNECIMENTO E COLOCACAO" xr:uid="{00000000-0004-0000-1000-000007000000}"/>
    <hyperlink ref="D2" location="'10.1.5'!A1" display="PROTECAO DE ARESTAS DE PAREDE EM CANTONEIRA DE ALUMINIO DE 1 .1/2&quot;X1/8&quot;,FIXADA COM PARAFUSOS DE FERRO CROMADO E BUCHAS DE PLASTICO.FORNECIMENTO E COLOCACAO" xr:uid="{00000000-0004-0000-1000-000008000000}"/>
    <hyperlink ref="E2" location="'10.1.5'!A1" display="PROTECAO DE ARESTAS DE PAREDE EM CANTONEIRA DE ALUMINIO DE 1 .1/2&quot;X1/8&quot;,FIXADA COM PARAFUSOS DE FERRO CROMADO E BUCHAS DE PLASTICO.FORNECIMENTO E COLOCACAO" xr:uid="{00000000-0004-0000-1000-000009000000}"/>
    <hyperlink ref="A4" location="'10.1.5'!A1" display="Paredes (Comprimento)" xr:uid="{00000000-0004-0000-1000-00000A000000}"/>
    <hyperlink ref="B4" location="'10.1.5'!A1" display="Paredes (Comprimento)" xr:uid="{00000000-0004-0000-1000-00000B000000}"/>
    <hyperlink ref="C4" location="'10.1.5'!A1" display="Paredes (Comprimento)" xr:uid="{00000000-0004-0000-1000-00000C000000}"/>
    <hyperlink ref="D4" location="'10.1.5'!A1" display="Paredes (Comprimento)" xr:uid="{00000000-0004-0000-1000-00000D000000}"/>
    <hyperlink ref="E4" location="'10.1.5'!A1" display="Paredes (Comprimento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9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37</v>
      </c>
      <c r="B1" s="23" t="s">
        <v>37</v>
      </c>
      <c r="C1" s="23" t="s">
        <v>37</v>
      </c>
      <c r="D1" s="23" t="s">
        <v>37</v>
      </c>
      <c r="E1" s="23" t="s">
        <v>37</v>
      </c>
    </row>
    <row r="2" spans="1:5">
      <c r="A2" s="23" t="s">
        <v>37</v>
      </c>
      <c r="B2" s="23" t="s">
        <v>37</v>
      </c>
      <c r="C2" s="23" t="s">
        <v>37</v>
      </c>
      <c r="D2" s="23" t="s">
        <v>37</v>
      </c>
      <c r="E2" s="23" t="s">
        <v>37</v>
      </c>
    </row>
    <row r="4" spans="1:5">
      <c r="A4" s="18" t="s">
        <v>94</v>
      </c>
      <c r="B4" s="18" t="s">
        <v>94</v>
      </c>
      <c r="C4" s="18" t="s">
        <v>94</v>
      </c>
      <c r="D4" s="18" t="s">
        <v>94</v>
      </c>
      <c r="E4" s="18" t="s">
        <v>94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98</v>
      </c>
      <c r="D7" s="11" t="s">
        <v>2779</v>
      </c>
      <c r="E7" s="11">
        <v>63.32037655748681</v>
      </c>
    </row>
    <row r="8" spans="1:5" ht="24.75">
      <c r="A8" s="11" t="s">
        <v>114</v>
      </c>
      <c r="B8" s="11" t="s">
        <v>84</v>
      </c>
      <c r="C8" s="11" t="s">
        <v>98</v>
      </c>
      <c r="D8" s="11" t="s">
        <v>2780</v>
      </c>
      <c r="E8" s="11">
        <v>14.808707465801163</v>
      </c>
    </row>
    <row r="9" spans="1:5" ht="24.75">
      <c r="A9" s="11" t="s">
        <v>114</v>
      </c>
      <c r="B9" s="11" t="s">
        <v>84</v>
      </c>
      <c r="C9" s="11" t="s">
        <v>98</v>
      </c>
      <c r="D9" s="11" t="s">
        <v>2781</v>
      </c>
      <c r="E9" s="11">
        <v>31.746566194374747</v>
      </c>
    </row>
    <row r="10" spans="1:5" ht="24.75">
      <c r="A10" s="11" t="s">
        <v>114</v>
      </c>
      <c r="B10" s="11" t="s">
        <v>84</v>
      </c>
      <c r="C10" s="11" t="s">
        <v>98</v>
      </c>
      <c r="D10" s="11" t="s">
        <v>2782</v>
      </c>
      <c r="E10" s="11">
        <v>31.935569451482049</v>
      </c>
    </row>
    <row r="11" spans="1:5" ht="24.75">
      <c r="A11" s="11" t="s">
        <v>114</v>
      </c>
      <c r="B11" s="11" t="s">
        <v>84</v>
      </c>
      <c r="C11" s="11" t="s">
        <v>98</v>
      </c>
      <c r="D11" s="11" t="s">
        <v>2783</v>
      </c>
      <c r="E11" s="11">
        <v>66.207460408692256</v>
      </c>
    </row>
    <row r="12" spans="1:5" ht="24.75">
      <c r="A12" s="11" t="s">
        <v>114</v>
      </c>
      <c r="B12" s="11" t="s">
        <v>84</v>
      </c>
      <c r="C12" s="11" t="s">
        <v>98</v>
      </c>
      <c r="D12" s="11" t="s">
        <v>2784</v>
      </c>
      <c r="E12" s="11">
        <v>66.315928533566463</v>
      </c>
    </row>
    <row r="13" spans="1:5" ht="24.75">
      <c r="A13" s="11" t="s">
        <v>114</v>
      </c>
      <c r="B13" s="11" t="s">
        <v>84</v>
      </c>
      <c r="C13" s="11" t="s">
        <v>98</v>
      </c>
      <c r="D13" s="11" t="s">
        <v>2785</v>
      </c>
      <c r="E13" s="11">
        <v>66.778094567963237</v>
      </c>
    </row>
    <row r="14" spans="1:5" ht="24.75">
      <c r="A14" s="11" t="s">
        <v>114</v>
      </c>
      <c r="B14" s="11" t="s">
        <v>84</v>
      </c>
      <c r="C14" s="11" t="s">
        <v>98</v>
      </c>
      <c r="D14" s="11" t="s">
        <v>2786</v>
      </c>
      <c r="E14" s="11">
        <v>134.5810030580439</v>
      </c>
    </row>
    <row r="15" spans="1:5" ht="24.75">
      <c r="A15" s="11" t="s">
        <v>114</v>
      </c>
      <c r="B15" s="11" t="s">
        <v>84</v>
      </c>
      <c r="C15" s="11" t="s">
        <v>98</v>
      </c>
      <c r="D15" s="11" t="s">
        <v>2787</v>
      </c>
      <c r="E15" s="11">
        <v>13.142497300412884</v>
      </c>
    </row>
    <row r="16" spans="1:5" ht="24.75">
      <c r="A16" s="11" t="s">
        <v>114</v>
      </c>
      <c r="B16" s="11" t="s">
        <v>84</v>
      </c>
      <c r="C16" s="11" t="s">
        <v>98</v>
      </c>
      <c r="D16" s="11" t="s">
        <v>2788</v>
      </c>
      <c r="E16" s="11">
        <v>28.910835144355815</v>
      </c>
    </row>
    <row r="17" spans="1:5" ht="24.75">
      <c r="A17" s="11" t="s">
        <v>114</v>
      </c>
      <c r="B17" s="11" t="s">
        <v>84</v>
      </c>
      <c r="C17" s="11" t="s">
        <v>98</v>
      </c>
      <c r="D17" s="11" t="s">
        <v>2789</v>
      </c>
      <c r="E17" s="11">
        <v>7.9642683365657243</v>
      </c>
    </row>
    <row r="18" spans="1:5" ht="24.75">
      <c r="A18" s="11" t="s">
        <v>114</v>
      </c>
      <c r="B18" s="11" t="s">
        <v>84</v>
      </c>
      <c r="C18" s="11" t="s">
        <v>98</v>
      </c>
      <c r="D18" s="11" t="s">
        <v>2790</v>
      </c>
      <c r="E18" s="11">
        <v>4.6183357670628089</v>
      </c>
    </row>
    <row r="19" spans="1:5" ht="24.75">
      <c r="A19" s="11" t="s">
        <v>114</v>
      </c>
      <c r="B19" s="11" t="s">
        <v>84</v>
      </c>
      <c r="C19" s="11" t="s">
        <v>98</v>
      </c>
      <c r="D19" s="11" t="s">
        <v>2791</v>
      </c>
      <c r="E19" s="11">
        <v>20.754401468448574</v>
      </c>
    </row>
    <row r="20" spans="1:5" ht="24.75">
      <c r="A20" s="11" t="s">
        <v>114</v>
      </c>
      <c r="B20" s="11" t="s">
        <v>84</v>
      </c>
      <c r="C20" s="11" t="s">
        <v>98</v>
      </c>
      <c r="D20" s="11" t="s">
        <v>2792</v>
      </c>
      <c r="E20" s="11">
        <v>27.836975597622043</v>
      </c>
    </row>
    <row r="21" spans="1:5" ht="24.75">
      <c r="A21" s="11" t="s">
        <v>114</v>
      </c>
      <c r="B21" s="11" t="s">
        <v>84</v>
      </c>
      <c r="C21" s="11" t="s">
        <v>98</v>
      </c>
      <c r="D21" s="11" t="s">
        <v>2793</v>
      </c>
      <c r="E21" s="11">
        <v>17.021076524072708</v>
      </c>
    </row>
    <row r="22" spans="1:5" ht="24.75">
      <c r="A22" s="11" t="s">
        <v>114</v>
      </c>
      <c r="B22" s="11" t="s">
        <v>84</v>
      </c>
      <c r="C22" s="11" t="s">
        <v>98</v>
      </c>
      <c r="D22" s="11" t="s">
        <v>2794</v>
      </c>
      <c r="E22" s="11">
        <v>119.6979660582312</v>
      </c>
    </row>
    <row r="23" spans="1:5" ht="24.75">
      <c r="A23" s="11" t="s">
        <v>114</v>
      </c>
      <c r="B23" s="11" t="s">
        <v>84</v>
      </c>
      <c r="C23" s="11" t="s">
        <v>98</v>
      </c>
      <c r="D23" s="11" t="s">
        <v>2795</v>
      </c>
      <c r="E23" s="11">
        <v>10.90956453851846</v>
      </c>
    </row>
    <row r="24" spans="1:5" ht="24.75">
      <c r="A24" s="11" t="s">
        <v>114</v>
      </c>
      <c r="B24" s="11" t="s">
        <v>84</v>
      </c>
      <c r="C24" s="11" t="s">
        <v>98</v>
      </c>
      <c r="D24" s="11" t="s">
        <v>2796</v>
      </c>
      <c r="E24" s="11">
        <v>39.695696203281507</v>
      </c>
    </row>
    <row r="25" spans="1:5" ht="24.75">
      <c r="A25" s="11" t="s">
        <v>114</v>
      </c>
      <c r="B25" s="11" t="s">
        <v>84</v>
      </c>
      <c r="C25" s="11" t="s">
        <v>98</v>
      </c>
      <c r="D25" s="11" t="s">
        <v>2797</v>
      </c>
      <c r="E25" s="11">
        <v>291.77671676131217</v>
      </c>
    </row>
    <row r="26" spans="1:5" ht="24.75">
      <c r="A26" s="11" t="s">
        <v>114</v>
      </c>
      <c r="B26" s="11" t="s">
        <v>84</v>
      </c>
      <c r="C26" s="11" t="s">
        <v>98</v>
      </c>
      <c r="D26" s="11" t="s">
        <v>2798</v>
      </c>
      <c r="E26" s="11">
        <v>66.747316593415576</v>
      </c>
    </row>
    <row r="27" spans="1:5" ht="24.75">
      <c r="A27" s="11" t="s">
        <v>114</v>
      </c>
      <c r="B27" s="11" t="s">
        <v>84</v>
      </c>
      <c r="C27" s="11" t="s">
        <v>98</v>
      </c>
      <c r="D27" s="11" t="s">
        <v>2799</v>
      </c>
      <c r="E27" s="11">
        <v>66.333778757448655</v>
      </c>
    </row>
    <row r="28" spans="1:5" ht="24.75">
      <c r="A28" s="11" t="s">
        <v>114</v>
      </c>
      <c r="B28" s="11" t="s">
        <v>84</v>
      </c>
      <c r="C28" s="11" t="s">
        <v>98</v>
      </c>
      <c r="D28" s="11" t="s">
        <v>2800</v>
      </c>
      <c r="E28" s="11">
        <v>66.176164454280823</v>
      </c>
    </row>
    <row r="29" spans="1:5" ht="24.75">
      <c r="A29" s="11" t="s">
        <v>114</v>
      </c>
      <c r="B29" s="11" t="s">
        <v>84</v>
      </c>
      <c r="C29" s="11" t="s">
        <v>98</v>
      </c>
      <c r="D29" s="11" t="s">
        <v>2801</v>
      </c>
      <c r="E29" s="11">
        <v>65.070805291380722</v>
      </c>
    </row>
    <row r="30" spans="1:5" ht="24.75">
      <c r="A30" s="11" t="s">
        <v>114</v>
      </c>
      <c r="B30" s="11" t="s">
        <v>84</v>
      </c>
      <c r="C30" s="11" t="s">
        <v>98</v>
      </c>
      <c r="D30" s="11" t="s">
        <v>2802</v>
      </c>
      <c r="E30" s="11">
        <v>66.340874764086053</v>
      </c>
    </row>
    <row r="31" spans="1:5" ht="24.75">
      <c r="A31" s="11" t="s">
        <v>114</v>
      </c>
      <c r="B31" s="11" t="s">
        <v>84</v>
      </c>
      <c r="C31" s="11" t="s">
        <v>98</v>
      </c>
      <c r="D31" s="11" t="s">
        <v>2803</v>
      </c>
      <c r="E31" s="11">
        <v>66.441115588500693</v>
      </c>
    </row>
    <row r="32" spans="1:5" ht="24.75">
      <c r="A32" s="11" t="s">
        <v>114</v>
      </c>
      <c r="B32" s="11" t="s">
        <v>84</v>
      </c>
      <c r="C32" s="11" t="s">
        <v>98</v>
      </c>
      <c r="D32" s="11" t="s">
        <v>2804</v>
      </c>
      <c r="E32" s="11">
        <v>66.821613521727585</v>
      </c>
    </row>
    <row r="33" spans="1:5" ht="24.75">
      <c r="A33" s="11" t="s">
        <v>114</v>
      </c>
      <c r="B33" s="11" t="s">
        <v>84</v>
      </c>
      <c r="C33" s="11" t="s">
        <v>98</v>
      </c>
      <c r="D33" s="11" t="s">
        <v>2805</v>
      </c>
      <c r="E33" s="11">
        <v>66.202109050522253</v>
      </c>
    </row>
    <row r="34" spans="1:5" ht="24.75">
      <c r="A34" s="11" t="s">
        <v>114</v>
      </c>
      <c r="B34" s="11" t="s">
        <v>84</v>
      </c>
      <c r="C34" s="11" t="s">
        <v>98</v>
      </c>
      <c r="D34" s="11" t="s">
        <v>2806</v>
      </c>
      <c r="E34" s="11">
        <v>94.712477171028368</v>
      </c>
    </row>
    <row r="35" spans="1:5" ht="24.75">
      <c r="A35" s="11" t="s">
        <v>114</v>
      </c>
      <c r="B35" s="11" t="s">
        <v>84</v>
      </c>
      <c r="C35" s="11" t="s">
        <v>98</v>
      </c>
      <c r="D35" s="11" t="s">
        <v>2807</v>
      </c>
      <c r="E35" s="11">
        <v>13.372421242257984</v>
      </c>
    </row>
    <row r="36" spans="1:5" ht="24.75">
      <c r="A36" s="11" t="s">
        <v>114</v>
      </c>
      <c r="B36" s="11" t="s">
        <v>84</v>
      </c>
      <c r="C36" s="11" t="s">
        <v>98</v>
      </c>
      <c r="D36" s="11" t="s">
        <v>2808</v>
      </c>
      <c r="E36" s="11">
        <v>118.84630311622128</v>
      </c>
    </row>
    <row r="37" spans="1:5" ht="24.75">
      <c r="A37" s="11" t="s">
        <v>114</v>
      </c>
      <c r="B37" s="11" t="s">
        <v>84</v>
      </c>
      <c r="C37" s="11" t="s">
        <v>98</v>
      </c>
      <c r="D37" s="11" t="s">
        <v>2809</v>
      </c>
      <c r="E37" s="11">
        <v>85.70838227031696</v>
      </c>
    </row>
    <row r="38" spans="1:5" ht="24.75">
      <c r="A38" s="11" t="s">
        <v>114</v>
      </c>
      <c r="B38" s="11" t="s">
        <v>84</v>
      </c>
      <c r="C38" s="11" t="s">
        <v>98</v>
      </c>
      <c r="D38" s="11" t="s">
        <v>2810</v>
      </c>
      <c r="E38" s="11">
        <v>255.37744348017355</v>
      </c>
    </row>
    <row r="39" spans="1:5" ht="24.75">
      <c r="A39" s="11" t="s">
        <v>114</v>
      </c>
      <c r="B39" s="11" t="s">
        <v>84</v>
      </c>
      <c r="C39" s="11" t="s">
        <v>98</v>
      </c>
      <c r="D39" s="11" t="s">
        <v>2811</v>
      </c>
      <c r="E39" s="11">
        <v>18.081209962996329</v>
      </c>
    </row>
    <row r="40" spans="1:5" ht="24.75">
      <c r="A40" s="11" t="s">
        <v>114</v>
      </c>
      <c r="B40" s="11" t="s">
        <v>84</v>
      </c>
      <c r="C40" s="11" t="s">
        <v>98</v>
      </c>
      <c r="D40" s="11" t="s">
        <v>2812</v>
      </c>
      <c r="E40" s="11">
        <v>2.4000001033335177</v>
      </c>
    </row>
    <row r="41" spans="1:5" ht="24.75">
      <c r="A41" s="11" t="s">
        <v>114</v>
      </c>
      <c r="B41" s="11" t="s">
        <v>84</v>
      </c>
      <c r="C41" s="11" t="s">
        <v>98</v>
      </c>
      <c r="D41" s="11" t="s">
        <v>2813</v>
      </c>
      <c r="E41" s="11">
        <v>8.5000003659730083</v>
      </c>
    </row>
    <row r="42" spans="1:5" ht="24.75">
      <c r="A42" s="11" t="s">
        <v>114</v>
      </c>
      <c r="B42" s="11" t="s">
        <v>84</v>
      </c>
      <c r="C42" s="11" t="s">
        <v>98</v>
      </c>
      <c r="D42" s="11" t="s">
        <v>2814</v>
      </c>
      <c r="E42" s="11">
        <v>2.4000001033335177</v>
      </c>
    </row>
    <row r="43" spans="1:5" ht="24.75">
      <c r="A43" s="11" t="s">
        <v>114</v>
      </c>
      <c r="B43" s="11" t="s">
        <v>84</v>
      </c>
      <c r="C43" s="11" t="s">
        <v>98</v>
      </c>
      <c r="D43" s="11" t="s">
        <v>2815</v>
      </c>
      <c r="E43" s="11">
        <v>7.9099587794794175</v>
      </c>
    </row>
    <row r="44" spans="1:5" ht="24.75">
      <c r="A44" s="11" t="s">
        <v>114</v>
      </c>
      <c r="B44" s="11" t="s">
        <v>84</v>
      </c>
      <c r="C44" s="11" t="s">
        <v>98</v>
      </c>
      <c r="D44" s="11" t="s">
        <v>2816</v>
      </c>
      <c r="E44" s="11">
        <v>2.1417000922123863</v>
      </c>
    </row>
    <row r="45" spans="1:5" ht="24.75">
      <c r="A45" s="11" t="s">
        <v>114</v>
      </c>
      <c r="B45" s="11" t="s">
        <v>84</v>
      </c>
      <c r="C45" s="11" t="s">
        <v>98</v>
      </c>
      <c r="D45" s="11" t="s">
        <v>2817</v>
      </c>
      <c r="E45" s="11">
        <v>3.1092009988285834</v>
      </c>
    </row>
    <row r="46" spans="1:5" ht="24.75">
      <c r="A46" s="11" t="s">
        <v>114</v>
      </c>
      <c r="B46" s="11" t="s">
        <v>84</v>
      </c>
      <c r="C46" s="11" t="s">
        <v>98</v>
      </c>
      <c r="D46" s="11" t="s">
        <v>2818</v>
      </c>
      <c r="E46" s="11">
        <v>3.0960007937812062</v>
      </c>
    </row>
    <row r="47" spans="1:5" ht="24.75">
      <c r="A47" s="11" t="s">
        <v>114</v>
      </c>
      <c r="B47" s="11" t="s">
        <v>84</v>
      </c>
      <c r="C47" s="11" t="s">
        <v>98</v>
      </c>
      <c r="D47" s="11" t="s">
        <v>2819</v>
      </c>
      <c r="E47" s="11">
        <v>66.344347561121481</v>
      </c>
    </row>
    <row r="48" spans="1:5">
      <c r="A48" s="1" t="s">
        <v>64</v>
      </c>
      <c r="B48" s="1" t="s">
        <v>64</v>
      </c>
      <c r="C48" s="1">
        <f>SUBTOTAL(103,Elements10161[Elemento])</f>
        <v>41</v>
      </c>
      <c r="D48" s="1" t="s">
        <v>64</v>
      </c>
      <c r="E48" s="1">
        <f>SUBTOTAL(109,Elements10161[Totais:])</f>
        <v>2270.1552639997153</v>
      </c>
    </row>
    <row r="51" spans="1:5">
      <c r="A51" s="23" t="s">
        <v>37</v>
      </c>
      <c r="B51" s="23" t="s">
        <v>37</v>
      </c>
      <c r="C51" s="23" t="s">
        <v>37</v>
      </c>
      <c r="D51" s="23" t="s">
        <v>37</v>
      </c>
      <c r="E51" s="23" t="s">
        <v>37</v>
      </c>
    </row>
    <row r="52" spans="1:5">
      <c r="A52" s="23" t="s">
        <v>37</v>
      </c>
      <c r="B52" s="23" t="s">
        <v>37</v>
      </c>
      <c r="C52" s="23" t="s">
        <v>37</v>
      </c>
      <c r="D52" s="23" t="s">
        <v>37</v>
      </c>
      <c r="E52" s="23" t="s">
        <v>37</v>
      </c>
    </row>
    <row r="54" spans="1:5">
      <c r="A54" s="18" t="s">
        <v>95</v>
      </c>
      <c r="B54" s="18" t="s">
        <v>95</v>
      </c>
      <c r="C54" s="18" t="s">
        <v>95</v>
      </c>
      <c r="D54" s="18" t="s">
        <v>95</v>
      </c>
      <c r="E54" s="18" t="s">
        <v>95</v>
      </c>
    </row>
    <row r="55" spans="1:5">
      <c r="A55" s="24" t="s">
        <v>64</v>
      </c>
      <c r="B55" s="24" t="s">
        <v>64</v>
      </c>
      <c r="C55" s="24" t="s">
        <v>64</v>
      </c>
      <c r="D55" s="24" t="s">
        <v>64</v>
      </c>
      <c r="E55" s="24" t="s">
        <v>64</v>
      </c>
    </row>
    <row r="56" spans="1:5">
      <c r="A56" s="10" t="s">
        <v>109</v>
      </c>
      <c r="B56" s="10" t="s">
        <v>110</v>
      </c>
      <c r="C56" s="10" t="s">
        <v>111</v>
      </c>
      <c r="D56" s="10" t="s">
        <v>112</v>
      </c>
      <c r="E56" s="10" t="s">
        <v>113</v>
      </c>
    </row>
    <row r="57" spans="1:5" ht="24.75">
      <c r="A57" s="11" t="s">
        <v>114</v>
      </c>
      <c r="B57" s="11" t="s">
        <v>84</v>
      </c>
      <c r="C57" s="11" t="s">
        <v>98</v>
      </c>
      <c r="D57" s="11" t="s">
        <v>2779</v>
      </c>
      <c r="E57" s="11">
        <v>8.2563127461384891</v>
      </c>
    </row>
    <row r="58" spans="1:5" ht="24.75">
      <c r="A58" s="11" t="s">
        <v>114</v>
      </c>
      <c r="B58" s="11" t="s">
        <v>84</v>
      </c>
      <c r="C58" s="11" t="s">
        <v>98</v>
      </c>
      <c r="D58" s="11" t="s">
        <v>2780</v>
      </c>
      <c r="E58" s="11">
        <v>2.2268362101324644</v>
      </c>
    </row>
    <row r="59" spans="1:5" ht="24.75">
      <c r="A59" s="11" t="s">
        <v>114</v>
      </c>
      <c r="B59" s="11" t="s">
        <v>84</v>
      </c>
      <c r="C59" s="11" t="s">
        <v>98</v>
      </c>
      <c r="D59" s="11" t="s">
        <v>2781</v>
      </c>
      <c r="E59" s="11">
        <v>3.9120658559453045</v>
      </c>
    </row>
    <row r="60" spans="1:5" ht="24.75">
      <c r="A60" s="11" t="s">
        <v>114</v>
      </c>
      <c r="B60" s="11" t="s">
        <v>84</v>
      </c>
      <c r="C60" s="11" t="s">
        <v>98</v>
      </c>
      <c r="D60" s="11" t="s">
        <v>2782</v>
      </c>
      <c r="E60" s="11">
        <v>3.6939970824054904</v>
      </c>
    </row>
    <row r="61" spans="1:5" ht="24.75">
      <c r="A61" s="11" t="s">
        <v>114</v>
      </c>
      <c r="B61" s="11" t="s">
        <v>84</v>
      </c>
      <c r="C61" s="11" t="s">
        <v>98</v>
      </c>
      <c r="D61" s="11" t="s">
        <v>2783</v>
      </c>
      <c r="E61" s="11">
        <v>5.1038821428398071</v>
      </c>
    </row>
    <row r="62" spans="1:5" ht="24.75">
      <c r="A62" s="11" t="s">
        <v>114</v>
      </c>
      <c r="B62" s="11" t="s">
        <v>84</v>
      </c>
      <c r="C62" s="11" t="s">
        <v>98</v>
      </c>
      <c r="D62" s="11" t="s">
        <v>2784</v>
      </c>
      <c r="E62" s="11">
        <v>4.9059229467625709</v>
      </c>
    </row>
    <row r="63" spans="1:5" ht="24.75">
      <c r="A63" s="11" t="s">
        <v>114</v>
      </c>
      <c r="B63" s="11" t="s">
        <v>84</v>
      </c>
      <c r="C63" s="11" t="s">
        <v>98</v>
      </c>
      <c r="D63" s="11" t="s">
        <v>2785</v>
      </c>
      <c r="E63" s="11">
        <v>4.8888824803222759</v>
      </c>
    </row>
    <row r="64" spans="1:5" ht="24.75">
      <c r="A64" s="11" t="s">
        <v>114</v>
      </c>
      <c r="B64" s="11" t="s">
        <v>84</v>
      </c>
      <c r="C64" s="11" t="s">
        <v>98</v>
      </c>
      <c r="D64" s="11" t="s">
        <v>2786</v>
      </c>
      <c r="E64" s="11">
        <v>7.9859390386555669</v>
      </c>
    </row>
    <row r="65" spans="1:5" ht="24.75">
      <c r="A65" s="11" t="s">
        <v>114</v>
      </c>
      <c r="B65" s="11" t="s">
        <v>84</v>
      </c>
      <c r="C65" s="11" t="s">
        <v>98</v>
      </c>
      <c r="D65" s="11" t="s">
        <v>2787</v>
      </c>
      <c r="E65" s="11">
        <v>2.4225006470115518</v>
      </c>
    </row>
    <row r="66" spans="1:5" ht="24.75">
      <c r="A66" s="11" t="s">
        <v>114</v>
      </c>
      <c r="B66" s="11" t="s">
        <v>84</v>
      </c>
      <c r="C66" s="11" t="s">
        <v>98</v>
      </c>
      <c r="D66" s="11" t="s">
        <v>2788</v>
      </c>
      <c r="E66" s="11">
        <v>3.2835528863511487</v>
      </c>
    </row>
    <row r="67" spans="1:5" ht="24.75">
      <c r="A67" s="11" t="s">
        <v>114</v>
      </c>
      <c r="B67" s="11" t="s">
        <v>84</v>
      </c>
      <c r="C67" s="11" t="s">
        <v>98</v>
      </c>
      <c r="D67" s="11" t="s">
        <v>2789</v>
      </c>
      <c r="E67" s="11">
        <v>1.608684657492802</v>
      </c>
    </row>
    <row r="68" spans="1:5" ht="24.75">
      <c r="A68" s="11" t="s">
        <v>114</v>
      </c>
      <c r="B68" s="11" t="s">
        <v>84</v>
      </c>
      <c r="C68" s="11" t="s">
        <v>98</v>
      </c>
      <c r="D68" s="11" t="s">
        <v>2790</v>
      </c>
      <c r="E68" s="11">
        <v>1.2805511022699523</v>
      </c>
    </row>
    <row r="69" spans="1:5" ht="24.75">
      <c r="A69" s="11" t="s">
        <v>114</v>
      </c>
      <c r="B69" s="11" t="s">
        <v>84</v>
      </c>
      <c r="C69" s="11" t="s">
        <v>98</v>
      </c>
      <c r="D69" s="11" t="s">
        <v>2791</v>
      </c>
      <c r="E69" s="11">
        <v>4.2445775190769179</v>
      </c>
    </row>
    <row r="70" spans="1:5" ht="24.75">
      <c r="A70" s="11" t="s">
        <v>114</v>
      </c>
      <c r="B70" s="11" t="s">
        <v>84</v>
      </c>
      <c r="C70" s="11" t="s">
        <v>98</v>
      </c>
      <c r="D70" s="11" t="s">
        <v>2792</v>
      </c>
      <c r="E70" s="11">
        <v>3.1410277501834014</v>
      </c>
    </row>
    <row r="71" spans="1:5" ht="24.75">
      <c r="A71" s="11" t="s">
        <v>114</v>
      </c>
      <c r="B71" s="11" t="s">
        <v>84</v>
      </c>
      <c r="C71" s="11" t="s">
        <v>98</v>
      </c>
      <c r="D71" s="11" t="s">
        <v>2793</v>
      </c>
      <c r="E71" s="11">
        <v>2.8616165411442056</v>
      </c>
    </row>
    <row r="72" spans="1:5" ht="24.75">
      <c r="A72" s="11" t="s">
        <v>114</v>
      </c>
      <c r="B72" s="11" t="s">
        <v>84</v>
      </c>
      <c r="C72" s="11" t="s">
        <v>98</v>
      </c>
      <c r="D72" s="11" t="s">
        <v>2794</v>
      </c>
      <c r="E72" s="11">
        <v>7.1471336860611361</v>
      </c>
    </row>
    <row r="73" spans="1:5" ht="24.75">
      <c r="A73" s="11" t="s">
        <v>114</v>
      </c>
      <c r="B73" s="11" t="s">
        <v>84</v>
      </c>
      <c r="C73" s="11" t="s">
        <v>98</v>
      </c>
      <c r="D73" s="11" t="s">
        <v>2795</v>
      </c>
      <c r="E73" s="11">
        <v>2.002950461724228</v>
      </c>
    </row>
    <row r="74" spans="1:5" ht="24.75">
      <c r="A74" s="11" t="s">
        <v>114</v>
      </c>
      <c r="B74" s="11" t="s">
        <v>84</v>
      </c>
      <c r="C74" s="11" t="s">
        <v>98</v>
      </c>
      <c r="D74" s="11" t="s">
        <v>2796</v>
      </c>
      <c r="E74" s="11">
        <v>2.8738106719186138</v>
      </c>
    </row>
    <row r="75" spans="1:5" ht="24.75">
      <c r="A75" s="11" t="s">
        <v>114</v>
      </c>
      <c r="B75" s="11" t="s">
        <v>84</v>
      </c>
      <c r="C75" s="11" t="s">
        <v>98</v>
      </c>
      <c r="D75" s="11" t="s">
        <v>2797</v>
      </c>
      <c r="E75" s="11">
        <v>22.53885993165181</v>
      </c>
    </row>
    <row r="76" spans="1:5" ht="24.75">
      <c r="A76" s="11" t="s">
        <v>114</v>
      </c>
      <c r="B76" s="11" t="s">
        <v>84</v>
      </c>
      <c r="C76" s="11" t="s">
        <v>98</v>
      </c>
      <c r="D76" s="11" t="s">
        <v>2798</v>
      </c>
      <c r="E76" s="11">
        <v>4.8873039617131706</v>
      </c>
    </row>
    <row r="77" spans="1:5" ht="24.75">
      <c r="A77" s="11" t="s">
        <v>114</v>
      </c>
      <c r="B77" s="11" t="s">
        <v>84</v>
      </c>
      <c r="C77" s="11" t="s">
        <v>98</v>
      </c>
      <c r="D77" s="11" t="s">
        <v>2799</v>
      </c>
      <c r="E77" s="11">
        <v>4.9102547392365414</v>
      </c>
    </row>
    <row r="78" spans="1:5" ht="24.75">
      <c r="A78" s="11" t="s">
        <v>114</v>
      </c>
      <c r="B78" s="11" t="s">
        <v>84</v>
      </c>
      <c r="C78" s="11" t="s">
        <v>98</v>
      </c>
      <c r="D78" s="11" t="s">
        <v>2800</v>
      </c>
      <c r="E78" s="11">
        <v>4.90740141889576</v>
      </c>
    </row>
    <row r="79" spans="1:5" ht="24.75">
      <c r="A79" s="11" t="s">
        <v>114</v>
      </c>
      <c r="B79" s="11" t="s">
        <v>84</v>
      </c>
      <c r="C79" s="11" t="s">
        <v>98</v>
      </c>
      <c r="D79" s="11" t="s">
        <v>2801</v>
      </c>
      <c r="E79" s="11">
        <v>4.9994131530989918</v>
      </c>
    </row>
    <row r="80" spans="1:5" ht="24.75">
      <c r="A80" s="11" t="s">
        <v>114</v>
      </c>
      <c r="B80" s="11" t="s">
        <v>84</v>
      </c>
      <c r="C80" s="11" t="s">
        <v>98</v>
      </c>
      <c r="D80" s="11" t="s">
        <v>2802</v>
      </c>
      <c r="E80" s="11">
        <v>4.9050772189737657</v>
      </c>
    </row>
    <row r="81" spans="1:5" ht="24.75">
      <c r="A81" s="11" t="s">
        <v>114</v>
      </c>
      <c r="B81" s="11" t="s">
        <v>84</v>
      </c>
      <c r="C81" s="11" t="s">
        <v>98</v>
      </c>
      <c r="D81" s="11" t="s">
        <v>2803</v>
      </c>
      <c r="E81" s="11">
        <v>4.8753069847493595</v>
      </c>
    </row>
    <row r="82" spans="1:5" ht="24.75">
      <c r="A82" s="11" t="s">
        <v>114</v>
      </c>
      <c r="B82" s="11" t="s">
        <v>84</v>
      </c>
      <c r="C82" s="11" t="s">
        <v>98</v>
      </c>
      <c r="D82" s="11" t="s">
        <v>2805</v>
      </c>
      <c r="E82" s="11">
        <v>5.4561258807421948</v>
      </c>
    </row>
    <row r="83" spans="1:5" ht="24.75">
      <c r="A83" s="11" t="s">
        <v>114</v>
      </c>
      <c r="B83" s="11" t="s">
        <v>84</v>
      </c>
      <c r="C83" s="11" t="s">
        <v>98</v>
      </c>
      <c r="D83" s="11" t="s">
        <v>2806</v>
      </c>
      <c r="E83" s="11">
        <v>6.0888089325838912</v>
      </c>
    </row>
    <row r="84" spans="1:5" ht="24.75">
      <c r="A84" s="11" t="s">
        <v>114</v>
      </c>
      <c r="B84" s="11" t="s">
        <v>84</v>
      </c>
      <c r="C84" s="11" t="s">
        <v>98</v>
      </c>
      <c r="D84" s="11" t="s">
        <v>2807</v>
      </c>
      <c r="E84" s="11">
        <v>2.1594361446575894</v>
      </c>
    </row>
    <row r="85" spans="1:5" ht="24.75">
      <c r="A85" s="11" t="s">
        <v>114</v>
      </c>
      <c r="B85" s="11" t="s">
        <v>84</v>
      </c>
      <c r="C85" s="11" t="s">
        <v>98</v>
      </c>
      <c r="D85" s="11" t="s">
        <v>2808</v>
      </c>
      <c r="E85" s="11">
        <v>7.1907735162327677</v>
      </c>
    </row>
    <row r="86" spans="1:5" ht="24.75">
      <c r="A86" s="11" t="s">
        <v>114</v>
      </c>
      <c r="B86" s="11" t="s">
        <v>84</v>
      </c>
      <c r="C86" s="11" t="s">
        <v>98</v>
      </c>
      <c r="D86" s="11" t="s">
        <v>2809</v>
      </c>
      <c r="E86" s="11">
        <v>7.1017140774979097</v>
      </c>
    </row>
    <row r="87" spans="1:5" ht="24.75">
      <c r="A87" s="11" t="s">
        <v>114</v>
      </c>
      <c r="B87" s="11" t="s">
        <v>84</v>
      </c>
      <c r="C87" s="11" t="s">
        <v>98</v>
      </c>
      <c r="D87" s="11" t="s">
        <v>2810</v>
      </c>
      <c r="E87" s="11">
        <v>21.115634188293235</v>
      </c>
    </row>
    <row r="88" spans="1:5" ht="24.75">
      <c r="A88" s="11" t="s">
        <v>114</v>
      </c>
      <c r="B88" s="11" t="s">
        <v>84</v>
      </c>
      <c r="C88" s="11" t="s">
        <v>98</v>
      </c>
      <c r="D88" s="11" t="s">
        <v>2819</v>
      </c>
      <c r="E88" s="11">
        <v>5.1068905244815399</v>
      </c>
    </row>
    <row r="89" spans="1:5">
      <c r="A89" s="1" t="s">
        <v>64</v>
      </c>
      <c r="B89" s="1" t="s">
        <v>64</v>
      </c>
      <c r="C89" s="1">
        <f>SUBTOTAL(103,Elements10162[Elemento])</f>
        <v>32</v>
      </c>
      <c r="D89" s="1" t="s">
        <v>64</v>
      </c>
      <c r="E89" s="1">
        <f>SUBTOTAL(109,Elements10162[Totais:])</f>
        <v>178.08324509924446</v>
      </c>
    </row>
    <row r="92" spans="1:5">
      <c r="A92" s="23" t="s">
        <v>37</v>
      </c>
      <c r="B92" s="23" t="s">
        <v>37</v>
      </c>
      <c r="C92" s="23" t="s">
        <v>37</v>
      </c>
      <c r="D92" s="23" t="s">
        <v>37</v>
      </c>
      <c r="E92" s="23" t="s">
        <v>37</v>
      </c>
    </row>
    <row r="93" spans="1:5">
      <c r="A93" s="23" t="s">
        <v>37</v>
      </c>
      <c r="B93" s="23" t="s">
        <v>37</v>
      </c>
      <c r="C93" s="23" t="s">
        <v>37</v>
      </c>
      <c r="D93" s="23" t="s">
        <v>37</v>
      </c>
      <c r="E93" s="23" t="s">
        <v>37</v>
      </c>
    </row>
    <row r="95" spans="1:5">
      <c r="A95" s="18" t="s">
        <v>63</v>
      </c>
      <c r="B95" s="18" t="s">
        <v>63</v>
      </c>
      <c r="C95" s="18" t="s">
        <v>63</v>
      </c>
      <c r="D95" s="18" t="s">
        <v>63</v>
      </c>
      <c r="E95" s="18" t="s">
        <v>63</v>
      </c>
    </row>
    <row r="96" spans="1:5">
      <c r="A96" s="24" t="s">
        <v>64</v>
      </c>
      <c r="B96" s="24" t="s">
        <v>64</v>
      </c>
      <c r="C96" s="24" t="s">
        <v>64</v>
      </c>
      <c r="D96" s="24" t="s">
        <v>64</v>
      </c>
      <c r="E96" s="24" t="s">
        <v>64</v>
      </c>
    </row>
    <row r="97" spans="1:5">
      <c r="A97" s="10" t="s">
        <v>109</v>
      </c>
      <c r="B97" s="10" t="s">
        <v>110</v>
      </c>
      <c r="C97" s="10" t="s">
        <v>111</v>
      </c>
      <c r="D97" s="10" t="s">
        <v>112</v>
      </c>
      <c r="E97" s="10" t="s">
        <v>113</v>
      </c>
    </row>
    <row r="98" spans="1:5" ht="24.75">
      <c r="A98" s="11" t="s">
        <v>114</v>
      </c>
      <c r="B98" s="11" t="s">
        <v>84</v>
      </c>
      <c r="C98" s="11" t="s">
        <v>100</v>
      </c>
      <c r="D98" s="11" t="s">
        <v>2820</v>
      </c>
      <c r="E98" s="11">
        <v>1.4350311645093039E-2</v>
      </c>
    </row>
    <row r="99" spans="1:5" ht="24.75">
      <c r="A99" s="11" t="s">
        <v>114</v>
      </c>
      <c r="B99" s="11" t="s">
        <v>84</v>
      </c>
      <c r="C99" s="11" t="s">
        <v>100</v>
      </c>
      <c r="D99" s="11" t="s">
        <v>2821</v>
      </c>
      <c r="E99" s="11">
        <v>1.8450427483819719E-2</v>
      </c>
    </row>
    <row r="100" spans="1:5" ht="24.75">
      <c r="A100" s="11" t="s">
        <v>114</v>
      </c>
      <c r="B100" s="11" t="s">
        <v>84</v>
      </c>
      <c r="C100" s="11" t="s">
        <v>100</v>
      </c>
      <c r="D100" s="11" t="s">
        <v>2822</v>
      </c>
      <c r="E100" s="11">
        <v>0.35570170842627707</v>
      </c>
    </row>
    <row r="101" spans="1:5" ht="24.75">
      <c r="A101" s="11" t="s">
        <v>114</v>
      </c>
      <c r="B101" s="11" t="s">
        <v>84</v>
      </c>
      <c r="C101" s="11" t="s">
        <v>100</v>
      </c>
      <c r="D101" s="11" t="s">
        <v>2823</v>
      </c>
      <c r="E101" s="11">
        <v>0.32545031753421982</v>
      </c>
    </row>
    <row r="102" spans="1:5" ht="24.75">
      <c r="A102" s="11" t="s">
        <v>114</v>
      </c>
      <c r="B102" s="11" t="s">
        <v>84</v>
      </c>
      <c r="C102" s="11" t="s">
        <v>100</v>
      </c>
      <c r="D102" s="11" t="s">
        <v>2824</v>
      </c>
      <c r="E102" s="11">
        <v>0.21675642105193718</v>
      </c>
    </row>
    <row r="103" spans="1:5" ht="24.75">
      <c r="A103" s="11" t="s">
        <v>114</v>
      </c>
      <c r="B103" s="11" t="s">
        <v>84</v>
      </c>
      <c r="C103" s="11" t="s">
        <v>100</v>
      </c>
      <c r="D103" s="11" t="s">
        <v>2825</v>
      </c>
      <c r="E103" s="11">
        <v>5.8696120289658586E-2</v>
      </c>
    </row>
    <row r="104" spans="1:5" ht="24.75">
      <c r="A104" s="11" t="s">
        <v>114</v>
      </c>
      <c r="B104" s="11" t="s">
        <v>84</v>
      </c>
      <c r="C104" s="11" t="s">
        <v>100</v>
      </c>
      <c r="D104" s="11" t="s">
        <v>2826</v>
      </c>
      <c r="E104" s="11">
        <v>4.1044728877338198E-2</v>
      </c>
    </row>
    <row r="105" spans="1:5" ht="24.75">
      <c r="A105" s="11" t="s">
        <v>114</v>
      </c>
      <c r="B105" s="11" t="s">
        <v>84</v>
      </c>
      <c r="C105" s="11" t="s">
        <v>100</v>
      </c>
      <c r="D105" s="11" t="s">
        <v>2827</v>
      </c>
      <c r="E105" s="11">
        <v>5.8696120289658094E-2</v>
      </c>
    </row>
    <row r="106" spans="1:5" ht="24.75">
      <c r="A106" s="11" t="s">
        <v>114</v>
      </c>
      <c r="B106" s="11" t="s">
        <v>84</v>
      </c>
      <c r="C106" s="11" t="s">
        <v>100</v>
      </c>
      <c r="D106" s="11" t="s">
        <v>2828</v>
      </c>
      <c r="E106" s="11">
        <v>0.13461675896814471</v>
      </c>
    </row>
    <row r="107" spans="1:5" ht="24.75">
      <c r="A107" s="11" t="s">
        <v>114</v>
      </c>
      <c r="B107" s="11" t="s">
        <v>84</v>
      </c>
      <c r="C107" s="11" t="s">
        <v>100</v>
      </c>
      <c r="D107" s="11" t="s">
        <v>2829</v>
      </c>
      <c r="E107" s="11">
        <v>0.23045791121744222</v>
      </c>
    </row>
    <row r="108" spans="1:5" ht="24.75">
      <c r="A108" s="11" t="s">
        <v>114</v>
      </c>
      <c r="B108" s="11" t="s">
        <v>84</v>
      </c>
      <c r="C108" s="11" t="s">
        <v>100</v>
      </c>
      <c r="D108" s="11" t="s">
        <v>2830</v>
      </c>
      <c r="E108" s="11">
        <v>0.4197281324458797</v>
      </c>
    </row>
    <row r="109" spans="1:5" ht="24.75">
      <c r="A109" s="11" t="s">
        <v>114</v>
      </c>
      <c r="B109" s="11" t="s">
        <v>84</v>
      </c>
      <c r="C109" s="11" t="s">
        <v>100</v>
      </c>
      <c r="D109" s="11" t="s">
        <v>2831</v>
      </c>
      <c r="E109" s="11">
        <v>0.15726676656228394</v>
      </c>
    </row>
    <row r="110" spans="1:5" ht="24.75">
      <c r="A110" s="11" t="s">
        <v>114</v>
      </c>
      <c r="B110" s="11" t="s">
        <v>84</v>
      </c>
      <c r="C110" s="11" t="s">
        <v>100</v>
      </c>
      <c r="D110" s="11" t="s">
        <v>2832</v>
      </c>
      <c r="E110" s="11">
        <v>2.5416771826227164E-2</v>
      </c>
    </row>
    <row r="111" spans="1:5" ht="24.75">
      <c r="A111" s="11" t="s">
        <v>114</v>
      </c>
      <c r="B111" s="11" t="s">
        <v>84</v>
      </c>
      <c r="C111" s="11" t="s">
        <v>100</v>
      </c>
      <c r="D111" s="11" t="s">
        <v>2833</v>
      </c>
      <c r="E111" s="11">
        <v>0.45900007610814614</v>
      </c>
    </row>
    <row r="112" spans="1:5" ht="24.75">
      <c r="A112" s="11" t="s">
        <v>114</v>
      </c>
      <c r="B112" s="11" t="s">
        <v>84</v>
      </c>
      <c r="C112" s="11" t="s">
        <v>100</v>
      </c>
      <c r="D112" s="11" t="s">
        <v>2834</v>
      </c>
      <c r="E112" s="11">
        <v>0.10768216809956194</v>
      </c>
    </row>
    <row r="113" spans="1:5" ht="24.75">
      <c r="A113" s="11" t="s">
        <v>114</v>
      </c>
      <c r="B113" s="11" t="s">
        <v>84</v>
      </c>
      <c r="C113" s="11" t="s">
        <v>100</v>
      </c>
      <c r="D113" s="11" t="s">
        <v>2835</v>
      </c>
      <c r="E113" s="11">
        <v>0.13215000975852906</v>
      </c>
    </row>
    <row r="114" spans="1:5" ht="24.75">
      <c r="A114" s="11" t="s">
        <v>114</v>
      </c>
      <c r="B114" s="11" t="s">
        <v>84</v>
      </c>
      <c r="C114" s="11" t="s">
        <v>100</v>
      </c>
      <c r="D114" s="11" t="s">
        <v>2836</v>
      </c>
      <c r="E114" s="11">
        <v>0.25639999598983015</v>
      </c>
    </row>
    <row r="115" spans="1:5" ht="24.75">
      <c r="A115" s="11" t="s">
        <v>114</v>
      </c>
      <c r="B115" s="11" t="s">
        <v>84</v>
      </c>
      <c r="C115" s="11" t="s">
        <v>100</v>
      </c>
      <c r="D115" s="11" t="s">
        <v>2837</v>
      </c>
      <c r="E115" s="11">
        <v>5.327983338342937E-2</v>
      </c>
    </row>
    <row r="116" spans="1:5" ht="24.75">
      <c r="A116" s="11" t="s">
        <v>114</v>
      </c>
      <c r="B116" s="11" t="s">
        <v>84</v>
      </c>
      <c r="C116" s="11" t="s">
        <v>100</v>
      </c>
      <c r="D116" s="11" t="s">
        <v>2838</v>
      </c>
      <c r="E116" s="11">
        <v>0.20437020111458648</v>
      </c>
    </row>
    <row r="117" spans="1:5" ht="24.75">
      <c r="A117" s="11" t="s">
        <v>114</v>
      </c>
      <c r="B117" s="11" t="s">
        <v>84</v>
      </c>
      <c r="C117" s="11" t="s">
        <v>100</v>
      </c>
      <c r="D117" s="11" t="s">
        <v>2839</v>
      </c>
      <c r="E117" s="11">
        <v>4.8197525097411674E-2</v>
      </c>
    </row>
    <row r="118" spans="1:5" ht="24.75">
      <c r="A118" s="11" t="s">
        <v>114</v>
      </c>
      <c r="B118" s="11" t="s">
        <v>84</v>
      </c>
      <c r="C118" s="11" t="s">
        <v>100</v>
      </c>
      <c r="D118" s="11" t="s">
        <v>2840</v>
      </c>
      <c r="E118" s="11">
        <v>0.16539999531974764</v>
      </c>
    </row>
    <row r="119" spans="1:5" ht="24.75">
      <c r="A119" s="11" t="s">
        <v>114</v>
      </c>
      <c r="B119" s="11" t="s">
        <v>84</v>
      </c>
      <c r="C119" s="11" t="s">
        <v>100</v>
      </c>
      <c r="D119" s="11" t="s">
        <v>2841</v>
      </c>
      <c r="E119" s="11">
        <v>3.989655831433906E-2</v>
      </c>
    </row>
    <row r="120" spans="1:5" ht="24.75">
      <c r="A120" s="11" t="s">
        <v>114</v>
      </c>
      <c r="B120" s="11" t="s">
        <v>84</v>
      </c>
      <c r="C120" s="11" t="s">
        <v>100</v>
      </c>
      <c r="D120" s="11" t="s">
        <v>2842</v>
      </c>
      <c r="E120" s="11">
        <v>3.8800978232265262E-2</v>
      </c>
    </row>
    <row r="121" spans="1:5" ht="24.75">
      <c r="A121" s="11" t="s">
        <v>114</v>
      </c>
      <c r="B121" s="11" t="s">
        <v>84</v>
      </c>
      <c r="C121" s="11" t="s">
        <v>100</v>
      </c>
      <c r="D121" s="11" t="s">
        <v>2843</v>
      </c>
      <c r="E121" s="11">
        <v>0.25765003449798946</v>
      </c>
    </row>
    <row r="122" spans="1:5" ht="24.75">
      <c r="A122" s="11" t="s">
        <v>114</v>
      </c>
      <c r="B122" s="11" t="s">
        <v>84</v>
      </c>
      <c r="C122" s="11" t="s">
        <v>100</v>
      </c>
      <c r="D122" s="11" t="s">
        <v>2844</v>
      </c>
      <c r="E122" s="11">
        <v>0.1490000298793086</v>
      </c>
    </row>
    <row r="123" spans="1:5" ht="24.75">
      <c r="A123" s="11" t="s">
        <v>114</v>
      </c>
      <c r="B123" s="11" t="s">
        <v>84</v>
      </c>
      <c r="C123" s="11" t="s">
        <v>100</v>
      </c>
      <c r="D123" s="11" t="s">
        <v>2845</v>
      </c>
      <c r="E123" s="11">
        <v>0.30385003441010766</v>
      </c>
    </row>
    <row r="124" spans="1:5" ht="24.75">
      <c r="A124" s="11" t="s">
        <v>114</v>
      </c>
      <c r="B124" s="11" t="s">
        <v>84</v>
      </c>
      <c r="C124" s="11" t="s">
        <v>100</v>
      </c>
      <c r="D124" s="11" t="s">
        <v>2846</v>
      </c>
      <c r="E124" s="11">
        <v>5.6000022899148766E-2</v>
      </c>
    </row>
    <row r="125" spans="1:5" ht="24.75">
      <c r="A125" s="11" t="s">
        <v>114</v>
      </c>
      <c r="B125" s="11" t="s">
        <v>84</v>
      </c>
      <c r="C125" s="11" t="s">
        <v>100</v>
      </c>
      <c r="D125" s="11" t="s">
        <v>2847</v>
      </c>
      <c r="E125" s="11">
        <v>4.61999999120912E-2</v>
      </c>
    </row>
    <row r="126" spans="1:5" ht="24.75">
      <c r="A126" s="11" t="s">
        <v>114</v>
      </c>
      <c r="B126" s="11" t="s">
        <v>84</v>
      </c>
      <c r="C126" s="11" t="s">
        <v>100</v>
      </c>
      <c r="D126" s="11" t="s">
        <v>2848</v>
      </c>
      <c r="E126" s="11">
        <v>0.13600002228756503</v>
      </c>
    </row>
    <row r="127" spans="1:5" ht="24.75">
      <c r="A127" s="11" t="s">
        <v>114</v>
      </c>
      <c r="B127" s="11" t="s">
        <v>84</v>
      </c>
      <c r="C127" s="11" t="s">
        <v>100</v>
      </c>
      <c r="D127" s="11" t="s">
        <v>2849</v>
      </c>
      <c r="E127" s="11">
        <v>4.8149700586514736E-2</v>
      </c>
    </row>
    <row r="128" spans="1:5" ht="24.75">
      <c r="A128" s="11" t="s">
        <v>114</v>
      </c>
      <c r="B128" s="11" t="s">
        <v>84</v>
      </c>
      <c r="C128" s="11" t="s">
        <v>100</v>
      </c>
      <c r="D128" s="11" t="s">
        <v>2850</v>
      </c>
      <c r="E128" s="11">
        <v>0.35570170842627746</v>
      </c>
    </row>
    <row r="129" spans="1:5" ht="24.75">
      <c r="A129" s="11" t="s">
        <v>114</v>
      </c>
      <c r="B129" s="11" t="s">
        <v>84</v>
      </c>
      <c r="C129" s="11" t="s">
        <v>100</v>
      </c>
      <c r="D129" s="11" t="s">
        <v>2851</v>
      </c>
      <c r="E129" s="11">
        <v>0.23495790255519786</v>
      </c>
    </row>
    <row r="130" spans="1:5" ht="24.75">
      <c r="A130" s="11" t="s">
        <v>114</v>
      </c>
      <c r="B130" s="11" t="s">
        <v>84</v>
      </c>
      <c r="C130" s="11" t="s">
        <v>100</v>
      </c>
      <c r="D130" s="11" t="s">
        <v>2852</v>
      </c>
      <c r="E130" s="11">
        <v>0.18889998808357039</v>
      </c>
    </row>
    <row r="131" spans="1:5" ht="24.75">
      <c r="A131" s="11" t="s">
        <v>114</v>
      </c>
      <c r="B131" s="11" t="s">
        <v>84</v>
      </c>
      <c r="C131" s="11" t="s">
        <v>100</v>
      </c>
      <c r="D131" s="11" t="s">
        <v>2853</v>
      </c>
      <c r="E131" s="11">
        <v>6.0482202737561046E-2</v>
      </c>
    </row>
    <row r="132" spans="1:5" ht="24.75">
      <c r="A132" s="11" t="s">
        <v>114</v>
      </c>
      <c r="B132" s="11" t="s">
        <v>84</v>
      </c>
      <c r="C132" s="11" t="s">
        <v>100</v>
      </c>
      <c r="D132" s="11" t="s">
        <v>2854</v>
      </c>
      <c r="E132" s="11">
        <v>0.18240002779814798</v>
      </c>
    </row>
    <row r="133" spans="1:5" ht="24.75">
      <c r="A133" s="11" t="s">
        <v>114</v>
      </c>
      <c r="B133" s="11" t="s">
        <v>84</v>
      </c>
      <c r="C133" s="11" t="s">
        <v>100</v>
      </c>
      <c r="D133" s="11" t="s">
        <v>2855</v>
      </c>
      <c r="E133" s="11">
        <v>6.0699996855268834E-2</v>
      </c>
    </row>
    <row r="134" spans="1:5" ht="24.75">
      <c r="A134" s="11" t="s">
        <v>114</v>
      </c>
      <c r="B134" s="11" t="s">
        <v>84</v>
      </c>
      <c r="C134" s="11" t="s">
        <v>100</v>
      </c>
      <c r="D134" s="11" t="s">
        <v>2856</v>
      </c>
      <c r="E134" s="11">
        <v>8.1999959792117535E-2</v>
      </c>
    </row>
    <row r="135" spans="1:5" ht="24.75">
      <c r="A135" s="11" t="s">
        <v>114</v>
      </c>
      <c r="B135" s="11" t="s">
        <v>84</v>
      </c>
      <c r="C135" s="11" t="s">
        <v>100</v>
      </c>
      <c r="D135" s="11" t="s">
        <v>2857</v>
      </c>
      <c r="E135" s="11">
        <v>8.4000002072245353E-2</v>
      </c>
    </row>
    <row r="136" spans="1:5" ht="24.75">
      <c r="A136" s="11" t="s">
        <v>114</v>
      </c>
      <c r="B136" s="11" t="s">
        <v>84</v>
      </c>
      <c r="C136" s="11" t="s">
        <v>100</v>
      </c>
      <c r="D136" s="11" t="s">
        <v>2858</v>
      </c>
      <c r="E136" s="11">
        <v>6.0700004555909869E-2</v>
      </c>
    </row>
    <row r="137" spans="1:5" ht="24.75">
      <c r="A137" s="11" t="s">
        <v>114</v>
      </c>
      <c r="B137" s="11" t="s">
        <v>84</v>
      </c>
      <c r="C137" s="11" t="s">
        <v>100</v>
      </c>
      <c r="D137" s="11" t="s">
        <v>2859</v>
      </c>
      <c r="E137" s="11">
        <v>7.2999994391480555E-2</v>
      </c>
    </row>
    <row r="138" spans="1:5" ht="24.75">
      <c r="A138" s="11" t="s">
        <v>114</v>
      </c>
      <c r="B138" s="11" t="s">
        <v>84</v>
      </c>
      <c r="C138" s="11" t="s">
        <v>100</v>
      </c>
      <c r="D138" s="11" t="s">
        <v>2860</v>
      </c>
      <c r="E138" s="11">
        <v>0.1093999835710657</v>
      </c>
    </row>
    <row r="139" spans="1:5" ht="24.75">
      <c r="A139" s="11" t="s">
        <v>114</v>
      </c>
      <c r="B139" s="11" t="s">
        <v>84</v>
      </c>
      <c r="C139" s="11" t="s">
        <v>100</v>
      </c>
      <c r="D139" s="11" t="s">
        <v>2861</v>
      </c>
      <c r="E139" s="11">
        <v>0.4808322284389191</v>
      </c>
    </row>
    <row r="140" spans="1:5" ht="24.75">
      <c r="A140" s="11" t="s">
        <v>114</v>
      </c>
      <c r="B140" s="11" t="s">
        <v>84</v>
      </c>
      <c r="C140" s="11" t="s">
        <v>100</v>
      </c>
      <c r="D140" s="11" t="s">
        <v>2862</v>
      </c>
      <c r="E140" s="11">
        <v>0.35947969323313972</v>
      </c>
    </row>
    <row r="141" spans="1:5" ht="24.75">
      <c r="A141" s="11" t="s">
        <v>114</v>
      </c>
      <c r="B141" s="11" t="s">
        <v>84</v>
      </c>
      <c r="C141" s="11" t="s">
        <v>100</v>
      </c>
      <c r="D141" s="11" t="s">
        <v>2863</v>
      </c>
      <c r="E141" s="11">
        <v>6.9482176244793831E-2</v>
      </c>
    </row>
    <row r="142" spans="1:5" ht="24.75">
      <c r="A142" s="11" t="s">
        <v>114</v>
      </c>
      <c r="B142" s="11" t="s">
        <v>84</v>
      </c>
      <c r="C142" s="11" t="s">
        <v>100</v>
      </c>
      <c r="D142" s="11" t="s">
        <v>2864</v>
      </c>
      <c r="E142" s="11">
        <v>0.31335003867867667</v>
      </c>
    </row>
    <row r="143" spans="1:5" ht="24.75">
      <c r="A143" s="11" t="s">
        <v>114</v>
      </c>
      <c r="B143" s="11" t="s">
        <v>84</v>
      </c>
      <c r="C143" s="11" t="s">
        <v>100</v>
      </c>
      <c r="D143" s="11" t="s">
        <v>2865</v>
      </c>
      <c r="E143" s="11">
        <v>8.5740501111370229E-2</v>
      </c>
    </row>
    <row r="144" spans="1:5" ht="24.75">
      <c r="A144" s="11" t="s">
        <v>114</v>
      </c>
      <c r="B144" s="11" t="s">
        <v>84</v>
      </c>
      <c r="C144" s="11" t="s">
        <v>100</v>
      </c>
      <c r="D144" s="11" t="s">
        <v>2866</v>
      </c>
      <c r="E144" s="11">
        <v>1.931905589717061E-2</v>
      </c>
    </row>
    <row r="145" spans="1:5" ht="24.75">
      <c r="A145" s="11" t="s">
        <v>114</v>
      </c>
      <c r="B145" s="11" t="s">
        <v>84</v>
      </c>
      <c r="C145" s="11" t="s">
        <v>100</v>
      </c>
      <c r="D145" s="11" t="s">
        <v>2867</v>
      </c>
      <c r="E145" s="11">
        <v>0.47134051715315689</v>
      </c>
    </row>
    <row r="146" spans="1:5" ht="24.75">
      <c r="A146" s="11" t="s">
        <v>114</v>
      </c>
      <c r="B146" s="11" t="s">
        <v>84</v>
      </c>
      <c r="C146" s="11" t="s">
        <v>100</v>
      </c>
      <c r="D146" s="11" t="s">
        <v>2868</v>
      </c>
      <c r="E146" s="11">
        <v>0.17422037412364985</v>
      </c>
    </row>
    <row r="147" spans="1:5" ht="24.75">
      <c r="A147" s="11" t="s">
        <v>114</v>
      </c>
      <c r="B147" s="11" t="s">
        <v>84</v>
      </c>
      <c r="C147" s="11" t="s">
        <v>100</v>
      </c>
      <c r="D147" s="11" t="s">
        <v>2869</v>
      </c>
      <c r="E147" s="11">
        <v>0.36746751211866097</v>
      </c>
    </row>
    <row r="148" spans="1:5" ht="24.75">
      <c r="A148" s="11" t="s">
        <v>114</v>
      </c>
      <c r="B148" s="11" t="s">
        <v>84</v>
      </c>
      <c r="C148" s="11" t="s">
        <v>100</v>
      </c>
      <c r="D148" s="11" t="s">
        <v>2870</v>
      </c>
      <c r="E148" s="11">
        <v>0.35731915858190855</v>
      </c>
    </row>
    <row r="149" spans="1:5" ht="24.75">
      <c r="A149" s="11" t="s">
        <v>114</v>
      </c>
      <c r="B149" s="11" t="s">
        <v>84</v>
      </c>
      <c r="C149" s="11" t="s">
        <v>100</v>
      </c>
      <c r="D149" s="11" t="s">
        <v>2871</v>
      </c>
      <c r="E149" s="11">
        <v>0.26050000846892052</v>
      </c>
    </row>
    <row r="150" spans="1:5" ht="24.75">
      <c r="A150" s="11" t="s">
        <v>114</v>
      </c>
      <c r="B150" s="11" t="s">
        <v>84</v>
      </c>
      <c r="C150" s="11" t="s">
        <v>100</v>
      </c>
      <c r="D150" s="11" t="s">
        <v>2872</v>
      </c>
      <c r="E150" s="11">
        <v>0.21215002882270551</v>
      </c>
    </row>
    <row r="151" spans="1:5" ht="24.75">
      <c r="A151" s="11" t="s">
        <v>114</v>
      </c>
      <c r="B151" s="11" t="s">
        <v>84</v>
      </c>
      <c r="C151" s="11" t="s">
        <v>100</v>
      </c>
      <c r="D151" s="11" t="s">
        <v>2873</v>
      </c>
      <c r="E151" s="11">
        <v>2.9417861571247532E-2</v>
      </c>
    </row>
    <row r="152" spans="1:5" ht="24.75">
      <c r="A152" s="11" t="s">
        <v>114</v>
      </c>
      <c r="B152" s="11" t="s">
        <v>84</v>
      </c>
      <c r="C152" s="11" t="s">
        <v>100</v>
      </c>
      <c r="D152" s="11" t="s">
        <v>2874</v>
      </c>
      <c r="E152" s="11">
        <v>0.1436500109458004</v>
      </c>
    </row>
    <row r="153" spans="1:5" ht="24.75">
      <c r="A153" s="11" t="s">
        <v>114</v>
      </c>
      <c r="B153" s="11" t="s">
        <v>84</v>
      </c>
      <c r="C153" s="11" t="s">
        <v>100</v>
      </c>
      <c r="D153" s="11" t="s">
        <v>2875</v>
      </c>
      <c r="E153" s="11">
        <v>0.11330002431206004</v>
      </c>
    </row>
    <row r="154" spans="1:5" ht="24.75">
      <c r="A154" s="11" t="s">
        <v>114</v>
      </c>
      <c r="B154" s="11" t="s">
        <v>84</v>
      </c>
      <c r="C154" s="11" t="s">
        <v>100</v>
      </c>
      <c r="D154" s="11" t="s">
        <v>2876</v>
      </c>
      <c r="E154" s="11">
        <v>2.8350011128073123E-2</v>
      </c>
    </row>
    <row r="155" spans="1:5" ht="24.75">
      <c r="A155" s="11" t="s">
        <v>114</v>
      </c>
      <c r="B155" s="11" t="s">
        <v>84</v>
      </c>
      <c r="C155" s="11" t="s">
        <v>100</v>
      </c>
      <c r="D155" s="11" t="s">
        <v>2877</v>
      </c>
      <c r="E155" s="11">
        <v>4.4999913377516652E-3</v>
      </c>
    </row>
    <row r="156" spans="1:5" ht="24.75">
      <c r="A156" s="11" t="s">
        <v>114</v>
      </c>
      <c r="B156" s="11" t="s">
        <v>84</v>
      </c>
      <c r="C156" s="11" t="s">
        <v>100</v>
      </c>
      <c r="D156" s="11" t="s">
        <v>2878</v>
      </c>
      <c r="E156" s="11">
        <v>0.45700009027634991</v>
      </c>
    </row>
    <row r="157" spans="1:5" ht="24.75">
      <c r="A157" s="11" t="s">
        <v>114</v>
      </c>
      <c r="B157" s="11" t="s">
        <v>84</v>
      </c>
      <c r="C157" s="11" t="s">
        <v>100</v>
      </c>
      <c r="D157" s="11" t="s">
        <v>2879</v>
      </c>
      <c r="E157" s="11">
        <v>0.63839506063512741</v>
      </c>
    </row>
    <row r="158" spans="1:5" ht="24.75">
      <c r="A158" s="11" t="s">
        <v>114</v>
      </c>
      <c r="B158" s="11" t="s">
        <v>84</v>
      </c>
      <c r="C158" s="11" t="s">
        <v>100</v>
      </c>
      <c r="D158" s="11" t="s">
        <v>2880</v>
      </c>
      <c r="E158" s="11">
        <v>0.5875837966933235</v>
      </c>
    </row>
    <row r="159" spans="1:5" ht="24.75">
      <c r="A159" s="11" t="s">
        <v>114</v>
      </c>
      <c r="B159" s="11" t="s">
        <v>84</v>
      </c>
      <c r="C159" s="11" t="s">
        <v>100</v>
      </c>
      <c r="D159" s="11" t="s">
        <v>2881</v>
      </c>
      <c r="E159" s="11">
        <v>1.8620010397535764E-2</v>
      </c>
    </row>
    <row r="160" spans="1:5" ht="24.75">
      <c r="A160" s="11" t="s">
        <v>114</v>
      </c>
      <c r="B160" s="11" t="s">
        <v>84</v>
      </c>
      <c r="C160" s="11" t="s">
        <v>100</v>
      </c>
      <c r="D160" s="11" t="s">
        <v>2882</v>
      </c>
      <c r="E160" s="11">
        <v>0.65417503213953265</v>
      </c>
    </row>
    <row r="161" spans="1:5" ht="24.75">
      <c r="A161" s="11" t="s">
        <v>114</v>
      </c>
      <c r="B161" s="11" t="s">
        <v>84</v>
      </c>
      <c r="C161" s="11" t="s">
        <v>100</v>
      </c>
      <c r="D161" s="11" t="s">
        <v>2883</v>
      </c>
      <c r="E161" s="11">
        <v>0.4505947765869564</v>
      </c>
    </row>
    <row r="162" spans="1:5" ht="24.75">
      <c r="A162" s="11" t="s">
        <v>114</v>
      </c>
      <c r="B162" s="11" t="s">
        <v>84</v>
      </c>
      <c r="C162" s="11" t="s">
        <v>100</v>
      </c>
      <c r="D162" s="11" t="s">
        <v>2884</v>
      </c>
      <c r="E162" s="11">
        <v>2.0688395372786956E-2</v>
      </c>
    </row>
    <row r="163" spans="1:5" ht="24.75">
      <c r="A163" s="11" t="s">
        <v>114</v>
      </c>
      <c r="B163" s="11" t="s">
        <v>84</v>
      </c>
      <c r="C163" s="11" t="s">
        <v>100</v>
      </c>
      <c r="D163" s="11" t="s">
        <v>2885</v>
      </c>
      <c r="E163" s="11">
        <v>1.0405290935998733E-2</v>
      </c>
    </row>
    <row r="164" spans="1:5" ht="24.75">
      <c r="A164" s="11" t="s">
        <v>114</v>
      </c>
      <c r="B164" s="11" t="s">
        <v>84</v>
      </c>
      <c r="C164" s="11" t="s">
        <v>100</v>
      </c>
      <c r="D164" s="11" t="s">
        <v>2886</v>
      </c>
      <c r="E164" s="11">
        <v>0.54227391155046889</v>
      </c>
    </row>
    <row r="165" spans="1:5" ht="24.75">
      <c r="A165" s="11" t="s">
        <v>114</v>
      </c>
      <c r="B165" s="11" t="s">
        <v>84</v>
      </c>
      <c r="C165" s="11" t="s">
        <v>100</v>
      </c>
      <c r="D165" s="11" t="s">
        <v>2887</v>
      </c>
      <c r="E165" s="11">
        <v>1.300627173228887E-2</v>
      </c>
    </row>
    <row r="166" spans="1:5" ht="24.75">
      <c r="A166" s="11" t="s">
        <v>114</v>
      </c>
      <c r="B166" s="11" t="s">
        <v>84</v>
      </c>
      <c r="C166" s="11" t="s">
        <v>100</v>
      </c>
      <c r="D166" s="11" t="s">
        <v>2888</v>
      </c>
      <c r="E166" s="11">
        <v>7.0050026890454808E-2</v>
      </c>
    </row>
    <row r="167" spans="1:5" ht="24.75">
      <c r="A167" s="11" t="s">
        <v>114</v>
      </c>
      <c r="B167" s="11" t="s">
        <v>84</v>
      </c>
      <c r="C167" s="11" t="s">
        <v>100</v>
      </c>
      <c r="D167" s="11" t="s">
        <v>2889</v>
      </c>
      <c r="E167" s="11">
        <v>1.3006271732309751E-2</v>
      </c>
    </row>
    <row r="168" spans="1:5" ht="24.75">
      <c r="A168" s="11" t="s">
        <v>114</v>
      </c>
      <c r="B168" s="11" t="s">
        <v>84</v>
      </c>
      <c r="C168" s="11" t="s">
        <v>100</v>
      </c>
      <c r="D168" s="11" t="s">
        <v>2890</v>
      </c>
      <c r="E168" s="11">
        <v>3.5346769029023006E-2</v>
      </c>
    </row>
    <row r="169" spans="1:5" ht="24.75">
      <c r="A169" s="11" t="s">
        <v>114</v>
      </c>
      <c r="B169" s="11" t="s">
        <v>84</v>
      </c>
      <c r="C169" s="11" t="s">
        <v>100</v>
      </c>
      <c r="D169" s="11" t="s">
        <v>2891</v>
      </c>
      <c r="E169" s="11">
        <v>0.32339995140420541</v>
      </c>
    </row>
    <row r="170" spans="1:5" ht="24.75">
      <c r="A170" s="11" t="s">
        <v>114</v>
      </c>
      <c r="B170" s="11" t="s">
        <v>84</v>
      </c>
      <c r="C170" s="11" t="s">
        <v>100</v>
      </c>
      <c r="D170" s="11" t="s">
        <v>2892</v>
      </c>
      <c r="E170" s="11">
        <v>0.64467069810072686</v>
      </c>
    </row>
    <row r="171" spans="1:5" ht="24.75">
      <c r="A171" s="11" t="s">
        <v>114</v>
      </c>
      <c r="B171" s="11" t="s">
        <v>84</v>
      </c>
      <c r="C171" s="11" t="s">
        <v>100</v>
      </c>
      <c r="D171" s="11" t="s">
        <v>2893</v>
      </c>
      <c r="E171" s="11">
        <v>0.45989994804129453</v>
      </c>
    </row>
    <row r="172" spans="1:5" ht="24.75">
      <c r="A172" s="11" t="s">
        <v>114</v>
      </c>
      <c r="B172" s="11" t="s">
        <v>84</v>
      </c>
      <c r="C172" s="11" t="s">
        <v>100</v>
      </c>
      <c r="D172" s="11" t="s">
        <v>2894</v>
      </c>
      <c r="E172" s="11">
        <v>2.0450371436955678E-2</v>
      </c>
    </row>
    <row r="173" spans="1:5" ht="24.75">
      <c r="A173" s="11" t="s">
        <v>114</v>
      </c>
      <c r="B173" s="11" t="s">
        <v>84</v>
      </c>
      <c r="C173" s="11" t="s">
        <v>100</v>
      </c>
      <c r="D173" s="11" t="s">
        <v>2895</v>
      </c>
      <c r="E173" s="11">
        <v>8.9308930672138999E-3</v>
      </c>
    </row>
    <row r="174" spans="1:5" ht="24.75">
      <c r="A174" s="11" t="s">
        <v>114</v>
      </c>
      <c r="B174" s="11" t="s">
        <v>84</v>
      </c>
      <c r="C174" s="11" t="s">
        <v>100</v>
      </c>
      <c r="D174" s="11" t="s">
        <v>2896</v>
      </c>
      <c r="E174" s="11">
        <v>1.250001625819731E-2</v>
      </c>
    </row>
    <row r="175" spans="1:5" ht="24.75">
      <c r="A175" s="11" t="s">
        <v>114</v>
      </c>
      <c r="B175" s="11" t="s">
        <v>84</v>
      </c>
      <c r="C175" s="11" t="s">
        <v>100</v>
      </c>
      <c r="D175" s="11" t="s">
        <v>2897</v>
      </c>
      <c r="E175" s="11">
        <v>0.4049178683339561</v>
      </c>
    </row>
    <row r="176" spans="1:5" ht="24.75">
      <c r="A176" s="11" t="s">
        <v>114</v>
      </c>
      <c r="B176" s="11" t="s">
        <v>84</v>
      </c>
      <c r="C176" s="11" t="s">
        <v>100</v>
      </c>
      <c r="D176" s="11" t="s">
        <v>2898</v>
      </c>
      <c r="E176" s="11">
        <v>0.14900004482329895</v>
      </c>
    </row>
    <row r="177" spans="1:5" ht="24.75">
      <c r="A177" s="11" t="s">
        <v>114</v>
      </c>
      <c r="B177" s="11" t="s">
        <v>84</v>
      </c>
      <c r="C177" s="11" t="s">
        <v>100</v>
      </c>
      <c r="D177" s="11" t="s">
        <v>2899</v>
      </c>
      <c r="E177" s="11">
        <v>1.4500061362189913E-2</v>
      </c>
    </row>
    <row r="178" spans="1:5" ht="24.75">
      <c r="A178" s="11" t="s">
        <v>114</v>
      </c>
      <c r="B178" s="11" t="s">
        <v>84</v>
      </c>
      <c r="C178" s="11" t="s">
        <v>100</v>
      </c>
      <c r="D178" s="11" t="s">
        <v>2900</v>
      </c>
      <c r="E178" s="11">
        <v>1.8265810340248382E-2</v>
      </c>
    </row>
    <row r="179" spans="1:5" ht="24.75">
      <c r="A179" s="11" t="s">
        <v>114</v>
      </c>
      <c r="B179" s="11" t="s">
        <v>84</v>
      </c>
      <c r="C179" s="11" t="s">
        <v>100</v>
      </c>
      <c r="D179" s="11" t="s">
        <v>2901</v>
      </c>
      <c r="E179" s="11">
        <v>1.3042077977855442E-2</v>
      </c>
    </row>
    <row r="180" spans="1:5" ht="24.75">
      <c r="A180" s="11" t="s">
        <v>114</v>
      </c>
      <c r="B180" s="11" t="s">
        <v>84</v>
      </c>
      <c r="C180" s="11" t="s">
        <v>100</v>
      </c>
      <c r="D180" s="11" t="s">
        <v>2902</v>
      </c>
      <c r="E180" s="11">
        <v>4.6700019425119643E-2</v>
      </c>
    </row>
    <row r="181" spans="1:5" ht="24.75">
      <c r="A181" s="11" t="s">
        <v>114</v>
      </c>
      <c r="B181" s="11" t="s">
        <v>84</v>
      </c>
      <c r="C181" s="11" t="s">
        <v>100</v>
      </c>
      <c r="D181" s="11" t="s">
        <v>2903</v>
      </c>
      <c r="E181" s="11">
        <v>1.2357912308468253E-2</v>
      </c>
    </row>
    <row r="182" spans="1:5" ht="24.75">
      <c r="A182" s="11" t="s">
        <v>114</v>
      </c>
      <c r="B182" s="11" t="s">
        <v>84</v>
      </c>
      <c r="C182" s="11" t="s">
        <v>100</v>
      </c>
      <c r="D182" s="11" t="s">
        <v>2904</v>
      </c>
      <c r="E182" s="11">
        <v>1.1434190694028221E-2</v>
      </c>
    </row>
    <row r="183" spans="1:5" ht="24.75">
      <c r="A183" s="11" t="s">
        <v>114</v>
      </c>
      <c r="B183" s="11" t="s">
        <v>84</v>
      </c>
      <c r="C183" s="11" t="s">
        <v>100</v>
      </c>
      <c r="D183" s="11" t="s">
        <v>2905</v>
      </c>
      <c r="E183" s="11">
        <v>4.640001940260649E-2</v>
      </c>
    </row>
    <row r="184" spans="1:5" ht="24.75">
      <c r="A184" s="11" t="s">
        <v>114</v>
      </c>
      <c r="B184" s="11" t="s">
        <v>84</v>
      </c>
      <c r="C184" s="11" t="s">
        <v>100</v>
      </c>
      <c r="D184" s="11" t="s">
        <v>2906</v>
      </c>
      <c r="E184" s="11">
        <v>1.5049691261474206E-2</v>
      </c>
    </row>
    <row r="185" spans="1:5" ht="24.75">
      <c r="A185" s="11" t="s">
        <v>114</v>
      </c>
      <c r="B185" s="11" t="s">
        <v>84</v>
      </c>
      <c r="C185" s="11" t="s">
        <v>100</v>
      </c>
      <c r="D185" s="11" t="s">
        <v>2907</v>
      </c>
      <c r="E185" s="11">
        <v>1.845039013090885E-2</v>
      </c>
    </row>
    <row r="186" spans="1:5" ht="24.75">
      <c r="A186" s="11" t="s">
        <v>114</v>
      </c>
      <c r="B186" s="11" t="s">
        <v>84</v>
      </c>
      <c r="C186" s="11" t="s">
        <v>100</v>
      </c>
      <c r="D186" s="11" t="s">
        <v>2908</v>
      </c>
      <c r="E186" s="11">
        <v>0.36147969954328435</v>
      </c>
    </row>
    <row r="187" spans="1:5" ht="24.75">
      <c r="A187" s="11" t="s">
        <v>114</v>
      </c>
      <c r="B187" s="11" t="s">
        <v>84</v>
      </c>
      <c r="C187" s="11" t="s">
        <v>100</v>
      </c>
      <c r="D187" s="11" t="s">
        <v>2909</v>
      </c>
      <c r="E187" s="11">
        <v>4.8700025735217811E-2</v>
      </c>
    </row>
    <row r="188" spans="1:5" ht="24.75">
      <c r="A188" s="11" t="s">
        <v>114</v>
      </c>
      <c r="B188" s="11" t="s">
        <v>84</v>
      </c>
      <c r="C188" s="11" t="s">
        <v>100</v>
      </c>
      <c r="D188" s="11" t="s">
        <v>2910</v>
      </c>
      <c r="E188" s="11">
        <v>1.1622936480690146E-2</v>
      </c>
    </row>
    <row r="189" spans="1:5" ht="24.75">
      <c r="A189" s="11" t="s">
        <v>114</v>
      </c>
      <c r="B189" s="11" t="s">
        <v>84</v>
      </c>
      <c r="C189" s="11" t="s">
        <v>100</v>
      </c>
      <c r="D189" s="11" t="s">
        <v>2911</v>
      </c>
      <c r="E189" s="11">
        <v>1.1622936480689601E-2</v>
      </c>
    </row>
    <row r="190" spans="1:5" ht="24.75">
      <c r="A190" s="11" t="s">
        <v>114</v>
      </c>
      <c r="B190" s="11" t="s">
        <v>84</v>
      </c>
      <c r="C190" s="11" t="s">
        <v>100</v>
      </c>
      <c r="D190" s="11" t="s">
        <v>2912</v>
      </c>
      <c r="E190" s="11">
        <v>0.17422037412366279</v>
      </c>
    </row>
    <row r="191" spans="1:5" ht="24.75">
      <c r="A191" s="11" t="s">
        <v>114</v>
      </c>
      <c r="B191" s="11" t="s">
        <v>84</v>
      </c>
      <c r="C191" s="11" t="s">
        <v>100</v>
      </c>
      <c r="D191" s="11" t="s">
        <v>2913</v>
      </c>
      <c r="E191" s="11">
        <v>4.870002573521743E-2</v>
      </c>
    </row>
    <row r="192" spans="1:5" ht="24.75">
      <c r="A192" s="11" t="s">
        <v>114</v>
      </c>
      <c r="B192" s="11" t="s">
        <v>84</v>
      </c>
      <c r="C192" s="11" t="s">
        <v>100</v>
      </c>
      <c r="D192" s="11" t="s">
        <v>2914</v>
      </c>
      <c r="E192" s="11">
        <v>1.3777096578782478E-2</v>
      </c>
    </row>
    <row r="193" spans="1:5" ht="24.75">
      <c r="A193" s="11" t="s">
        <v>114</v>
      </c>
      <c r="B193" s="11" t="s">
        <v>84</v>
      </c>
      <c r="C193" s="11" t="s">
        <v>100</v>
      </c>
      <c r="D193" s="11" t="s">
        <v>2915</v>
      </c>
      <c r="E193" s="11">
        <v>1.3777096578777724E-2</v>
      </c>
    </row>
    <row r="194" spans="1:5" ht="24.75">
      <c r="A194" s="11" t="s">
        <v>114</v>
      </c>
      <c r="B194" s="11" t="s">
        <v>84</v>
      </c>
      <c r="C194" s="11" t="s">
        <v>100</v>
      </c>
      <c r="D194" s="11" t="s">
        <v>2916</v>
      </c>
      <c r="E194" s="11">
        <v>0.45700007198114245</v>
      </c>
    </row>
    <row r="195" spans="1:5">
      <c r="A195" s="1" t="s">
        <v>64</v>
      </c>
      <c r="B195" s="1" t="s">
        <v>64</v>
      </c>
      <c r="C195" s="1">
        <f>SUBTOTAL(103,Elements10163[Elemento])</f>
        <v>97</v>
      </c>
      <c r="D195" s="1" t="s">
        <v>64</v>
      </c>
      <c r="E195" s="1">
        <f>SUBTOTAL(109,Elements10163[Totais:])</f>
        <v>16.413336577093776</v>
      </c>
    </row>
  </sheetData>
  <mergeCells count="9">
    <mergeCell ref="A55:E55"/>
    <mergeCell ref="A92:E93"/>
    <mergeCell ref="A95:E95"/>
    <mergeCell ref="A96:E96"/>
    <mergeCell ref="A1:E2"/>
    <mergeCell ref="A4:E4"/>
    <mergeCell ref="A5:E5"/>
    <mergeCell ref="A51:E52"/>
    <mergeCell ref="A54:E54"/>
  </mergeCells>
  <hyperlinks>
    <hyperlink ref="A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0000000}"/>
    <hyperlink ref="B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1000000}"/>
    <hyperlink ref="C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2000000}"/>
    <hyperlink ref="D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3000000}"/>
    <hyperlink ref="E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4000000}"/>
    <hyperlink ref="A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5000000}"/>
    <hyperlink ref="B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6000000}"/>
    <hyperlink ref="C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7000000}"/>
    <hyperlink ref="D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8000000}"/>
    <hyperlink ref="E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9000000}"/>
    <hyperlink ref="A4" location="'10.1.6'!A1" display="Pisos (BE-MT-PI-GRANILITE-1cm)" xr:uid="{00000000-0004-0000-1100-00000A000000}"/>
    <hyperlink ref="B4" location="'10.1.6'!A1" display="Pisos (BE-MT-PI-GRANILITE-1cm)" xr:uid="{00000000-0004-0000-1100-00000B000000}"/>
    <hyperlink ref="C4" location="'10.1.6'!A1" display="Pisos (BE-MT-PI-GRANILITE-1cm)" xr:uid="{00000000-0004-0000-1100-00000C000000}"/>
    <hyperlink ref="D4" location="'10.1.6'!A1" display="Pisos (BE-MT-PI-GRANILITE-1cm)" xr:uid="{00000000-0004-0000-1100-00000D000000}"/>
    <hyperlink ref="E4" location="'10.1.6'!A1" display="Pisos (BE-MT-PI-GRANILITE-1cm)" xr:uid="{00000000-0004-0000-1100-00000E000000}"/>
    <hyperlink ref="A5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0F000000}"/>
    <hyperlink ref="B5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0000000}"/>
    <hyperlink ref="C5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1000000}"/>
    <hyperlink ref="D5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2000000}"/>
    <hyperlink ref="E51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3000000}"/>
    <hyperlink ref="A5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4000000}"/>
    <hyperlink ref="B5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5000000}"/>
    <hyperlink ref="C5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6000000}"/>
    <hyperlink ref="D5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7000000}"/>
    <hyperlink ref="E5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8000000}"/>
    <hyperlink ref="A54" location="'10.1.6'!A1" display="Pisos (BE-MT-PI-GRANILITE-TABEIRA-1cm)" xr:uid="{00000000-0004-0000-1100-000019000000}"/>
    <hyperlink ref="B54" location="'10.1.6'!A1" display="Pisos (BE-MT-PI-GRANILITE-TABEIRA-1cm)" xr:uid="{00000000-0004-0000-1100-00001A000000}"/>
    <hyperlink ref="C54" location="'10.1.6'!A1" display="Pisos (BE-MT-PI-GRANILITE-TABEIRA-1cm)" xr:uid="{00000000-0004-0000-1100-00001B000000}"/>
    <hyperlink ref="D54" location="'10.1.6'!A1" display="Pisos (BE-MT-PI-GRANILITE-TABEIRA-1cm)" xr:uid="{00000000-0004-0000-1100-00001C000000}"/>
    <hyperlink ref="E54" location="'10.1.6'!A1" display="Pisos (BE-MT-PI-GRANILITE-TABEIRA-1cm)" xr:uid="{00000000-0004-0000-1100-00001D000000}"/>
    <hyperlink ref="A9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E000000}"/>
    <hyperlink ref="B9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1F000000}"/>
    <hyperlink ref="C9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0000000}"/>
    <hyperlink ref="D9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1000000}"/>
    <hyperlink ref="E92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2000000}"/>
    <hyperlink ref="A93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3000000}"/>
    <hyperlink ref="B93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4000000}"/>
    <hyperlink ref="C93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5000000}"/>
    <hyperlink ref="D93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6000000}"/>
    <hyperlink ref="E93" location="'10.1.6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1100-000027000000}"/>
    <hyperlink ref="A95" location="'10.1.6'!A1" display="Paredes (Área)" xr:uid="{00000000-0004-0000-1100-000028000000}"/>
    <hyperlink ref="B95" location="'10.1.6'!A1" display="Paredes (Área)" xr:uid="{00000000-0004-0000-1100-000029000000}"/>
    <hyperlink ref="C95" location="'10.1.6'!A1" display="Paredes (Área)" xr:uid="{00000000-0004-0000-1100-00002A000000}"/>
    <hyperlink ref="D95" location="'10.1.6'!A1" display="Paredes (Área)" xr:uid="{00000000-0004-0000-1100-00002B000000}"/>
    <hyperlink ref="E95" location="'10.1.6'!A1" display="Paredes (Área)" xr:uid="{00000000-0004-0000-11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41</v>
      </c>
      <c r="B1" s="23" t="s">
        <v>41</v>
      </c>
      <c r="C1" s="23" t="s">
        <v>41</v>
      </c>
      <c r="D1" s="23" t="s">
        <v>41</v>
      </c>
      <c r="E1" s="23" t="s">
        <v>41</v>
      </c>
    </row>
    <row r="2" spans="1:5">
      <c r="A2" s="23" t="s">
        <v>41</v>
      </c>
      <c r="B2" s="23" t="s">
        <v>41</v>
      </c>
      <c r="C2" s="23" t="s">
        <v>41</v>
      </c>
      <c r="D2" s="23" t="s">
        <v>41</v>
      </c>
      <c r="E2" s="23" t="s">
        <v>41</v>
      </c>
    </row>
    <row r="4" spans="1:5">
      <c r="A4" s="18" t="s">
        <v>87</v>
      </c>
      <c r="B4" s="18" t="s">
        <v>87</v>
      </c>
      <c r="C4" s="18" t="s">
        <v>87</v>
      </c>
      <c r="D4" s="18" t="s">
        <v>87</v>
      </c>
      <c r="E4" s="18" t="s">
        <v>87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102</v>
      </c>
      <c r="D7" s="11" t="s">
        <v>2917</v>
      </c>
      <c r="E7" s="11">
        <v>34.006108625500147</v>
      </c>
    </row>
    <row r="8" spans="1:5" ht="24.75">
      <c r="A8" s="11" t="s">
        <v>114</v>
      </c>
      <c r="B8" s="11" t="s">
        <v>84</v>
      </c>
      <c r="C8" s="11" t="s">
        <v>102</v>
      </c>
      <c r="D8" s="11" t="s">
        <v>2918</v>
      </c>
      <c r="E8" s="11">
        <v>34.006108625500168</v>
      </c>
    </row>
    <row r="9" spans="1:5">
      <c r="A9" s="1" t="s">
        <v>64</v>
      </c>
      <c r="B9" s="1" t="s">
        <v>64</v>
      </c>
      <c r="C9" s="1">
        <f>SUBTOTAL(103,Elements10171[Elemento])</f>
        <v>2</v>
      </c>
      <c r="D9" s="1" t="s">
        <v>64</v>
      </c>
      <c r="E9" s="1">
        <f>SUBTOTAL(109,Elements10171[Totais:])</f>
        <v>68.012217251000322</v>
      </c>
    </row>
  </sheetData>
  <mergeCells count="3">
    <mergeCell ref="A1:E2"/>
    <mergeCell ref="A4:E4"/>
    <mergeCell ref="A5:E5"/>
  </mergeCells>
  <hyperlinks>
    <hyperlink ref="A1" location="'10.1.7'!A1" display="PAREDE DE BLOCOS VAZADOS(COBOGO),EM PLACAS DE CONCRETO,MEDIN DO APROXIMADAMENTE 39X50X8CM,EM VENEZIANA,ASSENTES COMO 12.0 06.0010" xr:uid="{00000000-0004-0000-1200-000000000000}"/>
    <hyperlink ref="B1" location="'10.1.7'!A1" display="PAREDE DE BLOCOS VAZADOS(COBOGO),EM PLACAS DE CONCRETO,MEDIN DO APROXIMADAMENTE 39X50X8CM,EM VENEZIANA,ASSENTES COMO 12.0 06.0010" xr:uid="{00000000-0004-0000-1200-000001000000}"/>
    <hyperlink ref="C1" location="'10.1.7'!A1" display="PAREDE DE BLOCOS VAZADOS(COBOGO),EM PLACAS DE CONCRETO,MEDIN DO APROXIMADAMENTE 39X50X8CM,EM VENEZIANA,ASSENTES COMO 12.0 06.0010" xr:uid="{00000000-0004-0000-1200-000002000000}"/>
    <hyperlink ref="D1" location="'10.1.7'!A1" display="PAREDE DE BLOCOS VAZADOS(COBOGO),EM PLACAS DE CONCRETO,MEDIN DO APROXIMADAMENTE 39X50X8CM,EM VENEZIANA,ASSENTES COMO 12.0 06.0010" xr:uid="{00000000-0004-0000-1200-000003000000}"/>
    <hyperlink ref="E1" location="'10.1.7'!A1" display="PAREDE DE BLOCOS VAZADOS(COBOGO),EM PLACAS DE CONCRETO,MEDIN DO APROXIMADAMENTE 39X50X8CM,EM VENEZIANA,ASSENTES COMO 12.0 06.0010" xr:uid="{00000000-0004-0000-1200-000004000000}"/>
    <hyperlink ref="A2" location="'10.1.7'!A1" display="PAREDE DE BLOCOS VAZADOS(COBOGO),EM PLACAS DE CONCRETO,MEDIN DO APROXIMADAMENTE 39X50X8CM,EM VENEZIANA,ASSENTES COMO 12.0 06.0010" xr:uid="{00000000-0004-0000-1200-000005000000}"/>
    <hyperlink ref="B2" location="'10.1.7'!A1" display="PAREDE DE BLOCOS VAZADOS(COBOGO),EM PLACAS DE CONCRETO,MEDIN DO APROXIMADAMENTE 39X50X8CM,EM VENEZIANA,ASSENTES COMO 12.0 06.0010" xr:uid="{00000000-0004-0000-1200-000006000000}"/>
    <hyperlink ref="C2" location="'10.1.7'!A1" display="PAREDE DE BLOCOS VAZADOS(COBOGO),EM PLACAS DE CONCRETO,MEDIN DO APROXIMADAMENTE 39X50X8CM,EM VENEZIANA,ASSENTES COMO 12.0 06.0010" xr:uid="{00000000-0004-0000-1200-000007000000}"/>
    <hyperlink ref="D2" location="'10.1.7'!A1" display="PAREDE DE BLOCOS VAZADOS(COBOGO),EM PLACAS DE CONCRETO,MEDIN DO APROXIMADAMENTE 39X50X8CM,EM VENEZIANA,ASSENTES COMO 12.0 06.0010" xr:uid="{00000000-0004-0000-1200-000008000000}"/>
    <hyperlink ref="E2" location="'10.1.7'!A1" display="PAREDE DE BLOCOS VAZADOS(COBOGO),EM PLACAS DE CONCRETO,MEDIN DO APROXIMADAMENTE 39X50X8CM,EM VENEZIANA,ASSENTES COMO 12.0 06.0010" xr:uid="{00000000-0004-0000-1200-000009000000}"/>
    <hyperlink ref="A4" location="'10.1.7'!A1" display="Paredes" xr:uid="{00000000-0004-0000-1200-00000A000000}"/>
    <hyperlink ref="B4" location="'10.1.7'!A1" display="Paredes" xr:uid="{00000000-0004-0000-1200-00000B000000}"/>
    <hyperlink ref="C4" location="'10.1.7'!A1" display="Paredes" xr:uid="{00000000-0004-0000-1200-00000C000000}"/>
    <hyperlink ref="D4" location="'10.1.7'!A1" display="Paredes" xr:uid="{00000000-0004-0000-1200-00000D000000}"/>
    <hyperlink ref="E4" location="'10.1.7'!A1" display="Paredes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1074295.78508615</v>
      </c>
    </row>
  </sheetData>
  <hyperlinks>
    <hyperlink ref="A2" location="'Orçamento'!A1" display="10.1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45</v>
      </c>
      <c r="B1" s="23" t="s">
        <v>45</v>
      </c>
      <c r="C1" s="23" t="s">
        <v>45</v>
      </c>
      <c r="D1" s="23" t="s">
        <v>45</v>
      </c>
      <c r="E1" s="23" t="s">
        <v>45</v>
      </c>
    </row>
    <row r="2" spans="1:5">
      <c r="A2" s="23" t="s">
        <v>45</v>
      </c>
      <c r="B2" s="23" t="s">
        <v>45</v>
      </c>
      <c r="C2" s="23" t="s">
        <v>45</v>
      </c>
      <c r="D2" s="23" t="s">
        <v>45</v>
      </c>
      <c r="E2" s="23" t="s">
        <v>45</v>
      </c>
    </row>
    <row r="4" spans="1:5">
      <c r="A4" s="18" t="s">
        <v>63</v>
      </c>
      <c r="B4" s="18" t="s">
        <v>63</v>
      </c>
      <c r="C4" s="18" t="s">
        <v>63</v>
      </c>
      <c r="D4" s="18" t="s">
        <v>63</v>
      </c>
      <c r="E4" s="18" t="s">
        <v>63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104</v>
      </c>
      <c r="D7" s="11" t="s">
        <v>2919</v>
      </c>
      <c r="E7" s="11">
        <v>55.301835246948123</v>
      </c>
    </row>
    <row r="8" spans="1:5">
      <c r="A8" s="1" t="s">
        <v>64</v>
      </c>
      <c r="B8" s="1" t="s">
        <v>64</v>
      </c>
      <c r="C8" s="1">
        <f>SUBTOTAL(103,Elements10181[Elemento])</f>
        <v>1</v>
      </c>
      <c r="D8" s="1" t="s">
        <v>64</v>
      </c>
      <c r="E8" s="1">
        <f>SUBTOTAL(109,Elements10181[Totais:])</f>
        <v>55.301835246948123</v>
      </c>
    </row>
  </sheetData>
  <mergeCells count="3">
    <mergeCell ref="A1:E2"/>
    <mergeCell ref="A4:E4"/>
    <mergeCell ref="A5:E5"/>
  </mergeCells>
  <hyperlinks>
    <hyperlink ref="A1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0000000}"/>
    <hyperlink ref="B1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1000000}"/>
    <hyperlink ref="C1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2000000}"/>
    <hyperlink ref="D1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3000000}"/>
    <hyperlink ref="E1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4000000}"/>
    <hyperlink ref="A2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5000000}"/>
    <hyperlink ref="B2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6000000}"/>
    <hyperlink ref="C2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7000000}"/>
    <hyperlink ref="D2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8000000}"/>
    <hyperlink ref="E2" location="'10.1.8'!A1" display="REVESTIMENTO DE PISO CERAMICO EM PORCELANATO,ACABAMENTO DA B ORDA RETIFICADO,NO FORMATO (60X120)CM,PARA USO EM AREAS COME RCIAIS COM TRAFEGO INTENSO,CONFORME ABNT NBR ISO 13006,ASSEN TE EM SUPERFICIE NIVELADA,EXCLUSIVE ARGAMASSA E REJUNTAMENTO" xr:uid="{00000000-0004-0000-1300-000009000000}"/>
    <hyperlink ref="A4" location="'10.1.8'!A1" display="Paredes (Área)" xr:uid="{00000000-0004-0000-1300-00000A000000}"/>
    <hyperlink ref="B4" location="'10.1.8'!A1" display="Paredes (Área)" xr:uid="{00000000-0004-0000-1300-00000B000000}"/>
    <hyperlink ref="C4" location="'10.1.8'!A1" display="Paredes (Área)" xr:uid="{00000000-0004-0000-1300-00000C000000}"/>
    <hyperlink ref="D4" location="'10.1.8'!A1" display="Paredes (Área)" xr:uid="{00000000-0004-0000-1300-00000D000000}"/>
    <hyperlink ref="E4" location="'10.1.8'!A1" display="Paredes (Área)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50</v>
      </c>
      <c r="B1" s="23" t="s">
        <v>50</v>
      </c>
      <c r="C1" s="23" t="s">
        <v>50</v>
      </c>
      <c r="D1" s="23" t="s">
        <v>50</v>
      </c>
      <c r="E1" s="23" t="s">
        <v>50</v>
      </c>
    </row>
    <row r="2" spans="1:5">
      <c r="A2" s="23" t="s">
        <v>50</v>
      </c>
      <c r="B2" s="23" t="s">
        <v>50</v>
      </c>
      <c r="C2" s="23" t="s">
        <v>50</v>
      </c>
      <c r="D2" s="23" t="s">
        <v>50</v>
      </c>
      <c r="E2" s="23" t="s">
        <v>50</v>
      </c>
    </row>
    <row r="4" spans="1:5">
      <c r="A4" s="18" t="s">
        <v>87</v>
      </c>
      <c r="B4" s="18" t="s">
        <v>87</v>
      </c>
      <c r="C4" s="18" t="s">
        <v>87</v>
      </c>
      <c r="D4" s="18" t="s">
        <v>87</v>
      </c>
      <c r="E4" s="18" t="s">
        <v>87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107</v>
      </c>
      <c r="D7" s="11" t="s">
        <v>2920</v>
      </c>
      <c r="E7" s="11">
        <v>1</v>
      </c>
    </row>
    <row r="8" spans="1:5" ht="24.75">
      <c r="A8" s="11" t="s">
        <v>114</v>
      </c>
      <c r="B8" s="11" t="s">
        <v>84</v>
      </c>
      <c r="C8" s="11" t="s">
        <v>107</v>
      </c>
      <c r="D8" s="11" t="s">
        <v>2921</v>
      </c>
      <c r="E8" s="11">
        <v>1</v>
      </c>
    </row>
    <row r="9" spans="1:5" ht="24.75">
      <c r="A9" s="11" t="s">
        <v>114</v>
      </c>
      <c r="B9" s="11" t="s">
        <v>84</v>
      </c>
      <c r="C9" s="11" t="s">
        <v>107</v>
      </c>
      <c r="D9" s="11" t="s">
        <v>2922</v>
      </c>
      <c r="E9" s="11">
        <v>1</v>
      </c>
    </row>
    <row r="10" spans="1:5" ht="24.75">
      <c r="A10" s="11" t="s">
        <v>114</v>
      </c>
      <c r="B10" s="11" t="s">
        <v>84</v>
      </c>
      <c r="C10" s="11" t="s">
        <v>107</v>
      </c>
      <c r="D10" s="11" t="s">
        <v>2923</v>
      </c>
      <c r="E10" s="11">
        <v>1</v>
      </c>
    </row>
    <row r="11" spans="1:5" ht="24.75">
      <c r="A11" s="11" t="s">
        <v>114</v>
      </c>
      <c r="B11" s="11" t="s">
        <v>84</v>
      </c>
      <c r="C11" s="11" t="s">
        <v>107</v>
      </c>
      <c r="D11" s="11" t="s">
        <v>2924</v>
      </c>
      <c r="E11" s="11">
        <v>1</v>
      </c>
    </row>
    <row r="12" spans="1:5" ht="24.75">
      <c r="A12" s="11" t="s">
        <v>114</v>
      </c>
      <c r="B12" s="11" t="s">
        <v>84</v>
      </c>
      <c r="C12" s="11" t="s">
        <v>107</v>
      </c>
      <c r="D12" s="11" t="s">
        <v>2925</v>
      </c>
      <c r="E12" s="11">
        <v>1</v>
      </c>
    </row>
    <row r="13" spans="1:5" ht="24.75">
      <c r="A13" s="11" t="s">
        <v>114</v>
      </c>
      <c r="B13" s="11" t="s">
        <v>84</v>
      </c>
      <c r="C13" s="11" t="s">
        <v>107</v>
      </c>
      <c r="D13" s="11" t="s">
        <v>2926</v>
      </c>
      <c r="E13" s="11">
        <v>1</v>
      </c>
    </row>
    <row r="14" spans="1:5" ht="24.75">
      <c r="A14" s="11" t="s">
        <v>114</v>
      </c>
      <c r="B14" s="11" t="s">
        <v>84</v>
      </c>
      <c r="C14" s="11" t="s">
        <v>107</v>
      </c>
      <c r="D14" s="11" t="s">
        <v>2927</v>
      </c>
      <c r="E14" s="11">
        <v>1</v>
      </c>
    </row>
    <row r="15" spans="1:5" ht="24.75">
      <c r="A15" s="11" t="s">
        <v>114</v>
      </c>
      <c r="B15" s="11" t="s">
        <v>84</v>
      </c>
      <c r="C15" s="11" t="s">
        <v>107</v>
      </c>
      <c r="D15" s="11" t="s">
        <v>2928</v>
      </c>
      <c r="E15" s="11">
        <v>1</v>
      </c>
    </row>
    <row r="16" spans="1:5" ht="24.75">
      <c r="A16" s="11" t="s">
        <v>114</v>
      </c>
      <c r="B16" s="11" t="s">
        <v>84</v>
      </c>
      <c r="C16" s="11" t="s">
        <v>107</v>
      </c>
      <c r="D16" s="11" t="s">
        <v>2929</v>
      </c>
      <c r="E16" s="11">
        <v>1</v>
      </c>
    </row>
    <row r="17" spans="1:5" ht="24.75">
      <c r="A17" s="11" t="s">
        <v>114</v>
      </c>
      <c r="B17" s="11" t="s">
        <v>84</v>
      </c>
      <c r="C17" s="11" t="s">
        <v>107</v>
      </c>
      <c r="D17" s="11" t="s">
        <v>2930</v>
      </c>
      <c r="E17" s="11">
        <v>1</v>
      </c>
    </row>
    <row r="18" spans="1:5" ht="24.75">
      <c r="A18" s="11" t="s">
        <v>114</v>
      </c>
      <c r="B18" s="11" t="s">
        <v>84</v>
      </c>
      <c r="C18" s="11" t="s">
        <v>107</v>
      </c>
      <c r="D18" s="11" t="s">
        <v>2931</v>
      </c>
      <c r="E18" s="11">
        <v>1</v>
      </c>
    </row>
    <row r="19" spans="1:5" ht="24.75">
      <c r="A19" s="11" t="s">
        <v>114</v>
      </c>
      <c r="B19" s="11" t="s">
        <v>84</v>
      </c>
      <c r="C19" s="11" t="s">
        <v>107</v>
      </c>
      <c r="D19" s="11" t="s">
        <v>2932</v>
      </c>
      <c r="E19" s="11">
        <v>1</v>
      </c>
    </row>
    <row r="20" spans="1:5" ht="24.75">
      <c r="A20" s="11" t="s">
        <v>114</v>
      </c>
      <c r="B20" s="11" t="s">
        <v>84</v>
      </c>
      <c r="C20" s="11" t="s">
        <v>107</v>
      </c>
      <c r="D20" s="11" t="s">
        <v>2933</v>
      </c>
      <c r="E20" s="11">
        <v>1</v>
      </c>
    </row>
    <row r="21" spans="1:5" ht="24.75">
      <c r="A21" s="11" t="s">
        <v>114</v>
      </c>
      <c r="B21" s="11" t="s">
        <v>84</v>
      </c>
      <c r="C21" s="11" t="s">
        <v>107</v>
      </c>
      <c r="D21" s="11" t="s">
        <v>2934</v>
      </c>
      <c r="E21" s="11">
        <v>1</v>
      </c>
    </row>
    <row r="22" spans="1:5" ht="24.75">
      <c r="A22" s="11" t="s">
        <v>114</v>
      </c>
      <c r="B22" s="11" t="s">
        <v>84</v>
      </c>
      <c r="C22" s="11" t="s">
        <v>107</v>
      </c>
      <c r="D22" s="11" t="s">
        <v>2935</v>
      </c>
      <c r="E22" s="11">
        <v>1</v>
      </c>
    </row>
    <row r="23" spans="1:5" ht="24.75">
      <c r="A23" s="11" t="s">
        <v>114</v>
      </c>
      <c r="B23" s="11" t="s">
        <v>84</v>
      </c>
      <c r="C23" s="11" t="s">
        <v>107</v>
      </c>
      <c r="D23" s="11" t="s">
        <v>2936</v>
      </c>
      <c r="E23" s="11">
        <v>1</v>
      </c>
    </row>
    <row r="24" spans="1:5" ht="24.75">
      <c r="A24" s="11" t="s">
        <v>114</v>
      </c>
      <c r="B24" s="11" t="s">
        <v>84</v>
      </c>
      <c r="C24" s="11" t="s">
        <v>107</v>
      </c>
      <c r="D24" s="11" t="s">
        <v>2937</v>
      </c>
      <c r="E24" s="11">
        <v>1</v>
      </c>
    </row>
    <row r="25" spans="1:5">
      <c r="A25" s="1" t="s">
        <v>64</v>
      </c>
      <c r="B25" s="1" t="s">
        <v>64</v>
      </c>
      <c r="C25" s="1">
        <f>SUBTOTAL(103,Elements10191[Elemento])</f>
        <v>18</v>
      </c>
      <c r="D25" s="1" t="s">
        <v>64</v>
      </c>
      <c r="E25" s="1">
        <f>SUBTOTAL(109,Elements10191[Totais:])</f>
        <v>18</v>
      </c>
    </row>
  </sheetData>
  <mergeCells count="3">
    <mergeCell ref="A1:E2"/>
    <mergeCell ref="A4:E4"/>
    <mergeCell ref="A5:E5"/>
  </mergeCells>
  <hyperlinks>
    <hyperlink ref="A1" location="'10.1.9'!A1" display="PLACA CIMENTICIA PARA STEEL FRAME BRASILIT 1200x2400x10mm" xr:uid="{00000000-0004-0000-1400-000000000000}"/>
    <hyperlink ref="B1" location="'10.1.9'!A1" display="PLACA CIMENTICIA PARA STEEL FRAME BRASILIT 1200x2400x10mm" xr:uid="{00000000-0004-0000-1400-000001000000}"/>
    <hyperlink ref="C1" location="'10.1.9'!A1" display="PLACA CIMENTICIA PARA STEEL FRAME BRASILIT 1200x2400x10mm" xr:uid="{00000000-0004-0000-1400-000002000000}"/>
    <hyperlink ref="D1" location="'10.1.9'!A1" display="PLACA CIMENTICIA PARA STEEL FRAME BRASILIT 1200x2400x10mm" xr:uid="{00000000-0004-0000-1400-000003000000}"/>
    <hyperlink ref="E1" location="'10.1.9'!A1" display="PLACA CIMENTICIA PARA STEEL FRAME BRASILIT 1200x2400x10mm" xr:uid="{00000000-0004-0000-1400-000004000000}"/>
    <hyperlink ref="A2" location="'10.1.9'!A1" display="PLACA CIMENTICIA PARA STEEL FRAME BRASILIT 1200x2400x10mm" xr:uid="{00000000-0004-0000-1400-000005000000}"/>
    <hyperlink ref="B2" location="'10.1.9'!A1" display="PLACA CIMENTICIA PARA STEEL FRAME BRASILIT 1200x2400x10mm" xr:uid="{00000000-0004-0000-1400-000006000000}"/>
    <hyperlink ref="C2" location="'10.1.9'!A1" display="PLACA CIMENTICIA PARA STEEL FRAME BRASILIT 1200x2400x10mm" xr:uid="{00000000-0004-0000-1400-000007000000}"/>
    <hyperlink ref="D2" location="'10.1.9'!A1" display="PLACA CIMENTICIA PARA STEEL FRAME BRASILIT 1200x2400x10mm" xr:uid="{00000000-0004-0000-1400-000008000000}"/>
    <hyperlink ref="E2" location="'10.1.9'!A1" display="PLACA CIMENTICIA PARA STEEL FRAME BRASILIT 1200x2400x10mm" xr:uid="{00000000-0004-0000-1400-000009000000}"/>
    <hyperlink ref="A4" location="'10.1.9'!A1" display="Paredes" xr:uid="{00000000-0004-0000-1400-00000A000000}"/>
    <hyperlink ref="B4" location="'10.1.9'!A1" display="Paredes" xr:uid="{00000000-0004-0000-1400-00000B000000}"/>
    <hyperlink ref="C4" location="'10.1.9'!A1" display="Paredes" xr:uid="{00000000-0004-0000-1400-00000C000000}"/>
    <hyperlink ref="D4" location="'10.1.9'!A1" display="Paredes" xr:uid="{00000000-0004-0000-1400-00000D000000}"/>
    <hyperlink ref="E4" location="'10.1.9'!A1" display="Paredes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56</v>
      </c>
      <c r="B1" s="23" t="s">
        <v>56</v>
      </c>
      <c r="C1" s="23" t="s">
        <v>56</v>
      </c>
      <c r="D1" s="23" t="s">
        <v>56</v>
      </c>
      <c r="E1" s="23" t="s">
        <v>56</v>
      </c>
    </row>
    <row r="2" spans="1:5">
      <c r="A2" s="23" t="s">
        <v>56</v>
      </c>
      <c r="B2" s="23" t="s">
        <v>56</v>
      </c>
      <c r="C2" s="23" t="s">
        <v>56</v>
      </c>
      <c r="D2" s="23" t="s">
        <v>56</v>
      </c>
      <c r="E2" s="23" t="s">
        <v>56</v>
      </c>
    </row>
    <row r="4" spans="1:5">
      <c r="A4" s="18" t="s">
        <v>90</v>
      </c>
      <c r="B4" s="18" t="s">
        <v>90</v>
      </c>
      <c r="C4" s="18" t="s">
        <v>90</v>
      </c>
      <c r="D4" s="18" t="s">
        <v>90</v>
      </c>
      <c r="E4" s="18" t="s">
        <v>90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10" t="s">
        <v>109</v>
      </c>
      <c r="B6" s="10" t="s">
        <v>110</v>
      </c>
      <c r="C6" s="10" t="s">
        <v>111</v>
      </c>
      <c r="D6" s="10" t="s">
        <v>112</v>
      </c>
      <c r="E6" s="10" t="s">
        <v>113</v>
      </c>
    </row>
    <row r="7" spans="1:5" ht="24.75">
      <c r="A7" s="11" t="s">
        <v>114</v>
      </c>
      <c r="B7" s="11" t="s">
        <v>84</v>
      </c>
      <c r="C7" s="11" t="s">
        <v>108</v>
      </c>
      <c r="D7" s="11" t="s">
        <v>2938</v>
      </c>
      <c r="E7" s="11">
        <v>2.7799999999998075</v>
      </c>
    </row>
    <row r="8" spans="1:5" ht="24.75">
      <c r="A8" s="11" t="s">
        <v>114</v>
      </c>
      <c r="B8" s="11" t="s">
        <v>84</v>
      </c>
      <c r="C8" s="11" t="s">
        <v>108</v>
      </c>
      <c r="D8" s="11" t="s">
        <v>2939</v>
      </c>
      <c r="E8" s="11">
        <v>4.522510675906223</v>
      </c>
    </row>
    <row r="9" spans="1:5" ht="24.75">
      <c r="A9" s="11" t="s">
        <v>114</v>
      </c>
      <c r="B9" s="11" t="s">
        <v>84</v>
      </c>
      <c r="C9" s="11" t="s">
        <v>108</v>
      </c>
      <c r="D9" s="11" t="s">
        <v>2940</v>
      </c>
      <c r="E9" s="11">
        <v>2.7748070584552815</v>
      </c>
    </row>
    <row r="10" spans="1:5" ht="24.75">
      <c r="A10" s="11" t="s">
        <v>114</v>
      </c>
      <c r="B10" s="11" t="s">
        <v>84</v>
      </c>
      <c r="C10" s="11" t="s">
        <v>108</v>
      </c>
      <c r="D10" s="11" t="s">
        <v>2941</v>
      </c>
      <c r="E10" s="11">
        <v>4.5105103951062215</v>
      </c>
    </row>
    <row r="11" spans="1:5" ht="24.75">
      <c r="A11" s="11" t="s">
        <v>114</v>
      </c>
      <c r="B11" s="11" t="s">
        <v>84</v>
      </c>
      <c r="C11" s="11" t="s">
        <v>108</v>
      </c>
      <c r="D11" s="11" t="s">
        <v>2942</v>
      </c>
      <c r="E11" s="11">
        <v>6.5344494619999614</v>
      </c>
    </row>
    <row r="12" spans="1:5" ht="24.75">
      <c r="A12" s="11" t="s">
        <v>114</v>
      </c>
      <c r="B12" s="11" t="s">
        <v>84</v>
      </c>
      <c r="C12" s="11" t="s">
        <v>108</v>
      </c>
      <c r="D12" s="11" t="s">
        <v>2943</v>
      </c>
      <c r="E12" s="11">
        <v>2.7266623116816708</v>
      </c>
    </row>
    <row r="13" spans="1:5" ht="24.75">
      <c r="A13" s="11" t="s">
        <v>114</v>
      </c>
      <c r="B13" s="11" t="s">
        <v>84</v>
      </c>
      <c r="C13" s="11" t="s">
        <v>108</v>
      </c>
      <c r="D13" s="11" t="s">
        <v>2944</v>
      </c>
      <c r="E13" s="11">
        <v>6.0954996264000876</v>
      </c>
    </row>
    <row r="14" spans="1:5" ht="24.75">
      <c r="A14" s="11" t="s">
        <v>114</v>
      </c>
      <c r="B14" s="11" t="s">
        <v>84</v>
      </c>
      <c r="C14" s="11" t="s">
        <v>108</v>
      </c>
      <c r="D14" s="11" t="s">
        <v>2945</v>
      </c>
      <c r="E14" s="11">
        <v>6.0970000228000298</v>
      </c>
    </row>
    <row r="15" spans="1:5" ht="24.75">
      <c r="A15" s="11" t="s">
        <v>114</v>
      </c>
      <c r="B15" s="11" t="s">
        <v>84</v>
      </c>
      <c r="C15" s="11" t="s">
        <v>108</v>
      </c>
      <c r="D15" s="11" t="s">
        <v>2946</v>
      </c>
      <c r="E15" s="11">
        <v>21.092131628169927</v>
      </c>
    </row>
    <row r="16" spans="1:5">
      <c r="A16" s="1" t="s">
        <v>64</v>
      </c>
      <c r="B16" s="1" t="s">
        <v>64</v>
      </c>
      <c r="C16" s="1">
        <f>SUBTOTAL(103,Elements101101[Elemento])</f>
        <v>9</v>
      </c>
      <c r="D16" s="1" t="s">
        <v>64</v>
      </c>
      <c r="E16" s="1">
        <f>SUBTOTAL(109,Elements101101[Totais:])</f>
        <v>57.133571180519212</v>
      </c>
    </row>
  </sheetData>
  <mergeCells count="3">
    <mergeCell ref="A1:E2"/>
    <mergeCell ref="A4:E4"/>
    <mergeCell ref="A5:E5"/>
  </mergeCells>
  <hyperlinks>
    <hyperlink ref="A1" location="'10.1.10'!A1" display="PERFIL MONTANTE, FORMATO C, EM ACO ZINCADO, PARA ESTRUTURA PAREDE DRYWALL, E = 0,5 MM, 48 X 3000 MM (L X C)" xr:uid="{00000000-0004-0000-1500-000000000000}"/>
    <hyperlink ref="B1" location="'10.1.10'!A1" display="PERFIL MONTANTE, FORMATO C, EM ACO ZINCADO, PARA ESTRUTURA PAREDE DRYWALL, E = 0,5 MM, 48 X 3000 MM (L X C)" xr:uid="{00000000-0004-0000-1500-000001000000}"/>
    <hyperlink ref="C1" location="'10.1.10'!A1" display="PERFIL MONTANTE, FORMATO C, EM ACO ZINCADO, PARA ESTRUTURA PAREDE DRYWALL, E = 0,5 MM, 48 X 3000 MM (L X C)" xr:uid="{00000000-0004-0000-1500-000002000000}"/>
    <hyperlink ref="D1" location="'10.1.10'!A1" display="PERFIL MONTANTE, FORMATO C, EM ACO ZINCADO, PARA ESTRUTURA PAREDE DRYWALL, E = 0,5 MM, 48 X 3000 MM (L X C)" xr:uid="{00000000-0004-0000-1500-000003000000}"/>
    <hyperlink ref="E1" location="'10.1.10'!A1" display="PERFIL MONTANTE, FORMATO C, EM ACO ZINCADO, PARA ESTRUTURA PAREDE DRYWALL, E = 0,5 MM, 48 X 3000 MM (L X C)" xr:uid="{00000000-0004-0000-1500-000004000000}"/>
    <hyperlink ref="A2" location="'10.1.10'!A1" display="PERFIL MONTANTE, FORMATO C, EM ACO ZINCADO, PARA ESTRUTURA PAREDE DRYWALL, E = 0,5 MM, 48 X 3000 MM (L X C)" xr:uid="{00000000-0004-0000-1500-000005000000}"/>
    <hyperlink ref="B2" location="'10.1.10'!A1" display="PERFIL MONTANTE, FORMATO C, EM ACO ZINCADO, PARA ESTRUTURA PAREDE DRYWALL, E = 0,5 MM, 48 X 3000 MM (L X C)" xr:uid="{00000000-0004-0000-1500-000006000000}"/>
    <hyperlink ref="C2" location="'10.1.10'!A1" display="PERFIL MONTANTE, FORMATO C, EM ACO ZINCADO, PARA ESTRUTURA PAREDE DRYWALL, E = 0,5 MM, 48 X 3000 MM (L X C)" xr:uid="{00000000-0004-0000-1500-000007000000}"/>
    <hyperlink ref="D2" location="'10.1.10'!A1" display="PERFIL MONTANTE, FORMATO C, EM ACO ZINCADO, PARA ESTRUTURA PAREDE DRYWALL, E = 0,5 MM, 48 X 3000 MM (L X C)" xr:uid="{00000000-0004-0000-1500-000008000000}"/>
    <hyperlink ref="E2" location="'10.1.10'!A1" display="PERFIL MONTANTE, FORMATO C, EM ACO ZINCADO, PARA ESTRUTURA PAREDE DRYWALL, E = 0,5 MM, 48 X 3000 MM (L X C)" xr:uid="{00000000-0004-0000-1500-000009000000}"/>
    <hyperlink ref="A4" location="'10.1.10'!A1" display="Paredes (Comprimento)" xr:uid="{00000000-0004-0000-1500-00000A000000}"/>
    <hyperlink ref="B4" location="'10.1.10'!A1" display="Paredes (Comprimento)" xr:uid="{00000000-0004-0000-1500-00000B000000}"/>
    <hyperlink ref="C4" location="'10.1.10'!A1" display="Paredes (Comprimento)" xr:uid="{00000000-0004-0000-1500-00000C000000}"/>
    <hyperlink ref="D4" location="'10.1.10'!A1" display="Paredes (Comprimento)" xr:uid="{00000000-0004-0000-1500-00000D000000}"/>
    <hyperlink ref="E4" location="'10.1.10'!A1" display="Paredes (Comprimento)" xr:uid="{00000000-0004-0000-1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3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17</v>
      </c>
      <c r="G2" s="6">
        <v>34.840000000000003</v>
      </c>
      <c r="H2" s="6">
        <v>41.75574000000001</v>
      </c>
      <c r="I2" s="6">
        <v>261568.39429500006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719</v>
      </c>
      <c r="D8" s="11" t="s">
        <v>63</v>
      </c>
      <c r="E8" s="11">
        <v>6264.2502697843556</v>
      </c>
    </row>
    <row r="9" spans="1:9">
      <c r="A9" s="11" t="s">
        <v>64</v>
      </c>
      <c r="B9" s="11" t="s">
        <v>64</v>
      </c>
      <c r="C9" s="11">
        <f>SUBTOTAL(109,Criteria_Summary10.1.1[Elementos])</f>
        <v>719</v>
      </c>
      <c r="D9" s="11" t="s">
        <v>64</v>
      </c>
      <c r="E9" s="11">
        <f>SUBTOTAL(109,Criteria_Summary10.1.1[Total])</f>
        <v>6264.2502697843556</v>
      </c>
    </row>
    <row r="10" spans="1:9">
      <c r="A10" s="12" t="s">
        <v>65</v>
      </c>
      <c r="B10" s="12">
        <v>0</v>
      </c>
      <c r="C10" s="13"/>
      <c r="D10" s="13"/>
      <c r="E10" s="12">
        <v>6264.25</v>
      </c>
    </row>
    <row r="13" spans="1:9">
      <c r="A13" s="18" t="s">
        <v>63</v>
      </c>
      <c r="B13" s="18" t="s">
        <v>63</v>
      </c>
      <c r="C13" s="18" t="s">
        <v>63</v>
      </c>
      <c r="D13" s="18" t="s">
        <v>63</v>
      </c>
      <c r="E13" s="18" t="s">
        <v>63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719</v>
      </c>
      <c r="C16" s="21" t="s">
        <v>67</v>
      </c>
      <c r="D16" s="21" t="s">
        <v>67</v>
      </c>
      <c r="E16" s="11">
        <v>6264.2502697843556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70</v>
      </c>
      <c r="B20" s="21" t="s">
        <v>70</v>
      </c>
      <c r="C20" s="21" t="s">
        <v>70</v>
      </c>
      <c r="D20" s="11" t="s">
        <v>71</v>
      </c>
      <c r="E20" s="11" t="s">
        <v>72</v>
      </c>
    </row>
    <row r="21" spans="1:5">
      <c r="A21" s="21" t="s">
        <v>70</v>
      </c>
      <c r="B21" s="21" t="s">
        <v>70</v>
      </c>
      <c r="C21" s="21" t="s">
        <v>70</v>
      </c>
      <c r="D21" s="11" t="s">
        <v>73</v>
      </c>
      <c r="E21" s="11" t="s">
        <v>72</v>
      </c>
    </row>
    <row r="22" spans="1:5">
      <c r="A22" s="21" t="s">
        <v>70</v>
      </c>
      <c r="B22" s="21" t="s">
        <v>70</v>
      </c>
      <c r="C22" s="21" t="s">
        <v>70</v>
      </c>
      <c r="D22" s="11" t="s">
        <v>74</v>
      </c>
      <c r="E22" s="11" t="s">
        <v>72</v>
      </c>
    </row>
    <row r="23" spans="1:5">
      <c r="A23" s="21" t="s">
        <v>70</v>
      </c>
      <c r="B23" s="21" t="s">
        <v>70</v>
      </c>
      <c r="C23" s="21" t="s">
        <v>70</v>
      </c>
      <c r="D23" s="11" t="s">
        <v>75</v>
      </c>
      <c r="E23" s="11" t="s">
        <v>72</v>
      </c>
    </row>
  </sheetData>
  <mergeCells count="12">
    <mergeCell ref="A22:C22"/>
    <mergeCell ref="A23:C23"/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0.1'!A1" display="10.1.1" xr:uid="{00000000-0004-0000-0200-000000000000}"/>
    <hyperlink ref="F2" location="'10.1.1E'!A1" display="6264,25" xr:uid="{00000000-0004-0000-0200-000001000000}"/>
    <hyperlink ref="E10" location="'10.1.1E'!A1" display="'10.1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37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18</v>
      </c>
      <c r="B2" s="6" t="s">
        <v>19</v>
      </c>
      <c r="C2" s="6" t="s">
        <v>14</v>
      </c>
      <c r="D2" s="6" t="s">
        <v>20</v>
      </c>
      <c r="E2" s="6" t="s">
        <v>16</v>
      </c>
      <c r="F2" s="6" t="s">
        <v>21</v>
      </c>
      <c r="G2" s="6">
        <v>27.42</v>
      </c>
      <c r="H2" s="6">
        <v>32.862870000000008</v>
      </c>
      <c r="I2" s="6">
        <v>336084.62794560008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1183</v>
      </c>
      <c r="D8" s="11" t="s">
        <v>63</v>
      </c>
      <c r="E8" s="11">
        <v>7611.0892725919502</v>
      </c>
    </row>
    <row r="9" spans="1:9">
      <c r="A9" s="11">
        <v>2</v>
      </c>
      <c r="B9" s="11" t="s">
        <v>62</v>
      </c>
      <c r="C9" s="11">
        <v>55</v>
      </c>
      <c r="D9" s="11" t="s">
        <v>76</v>
      </c>
      <c r="E9" s="11">
        <v>2615.7931545322763</v>
      </c>
    </row>
    <row r="10" spans="1:9">
      <c r="A10" s="11" t="s">
        <v>64</v>
      </c>
      <c r="B10" s="11" t="s">
        <v>64</v>
      </c>
      <c r="C10" s="11">
        <f>SUBTOTAL(109,Criteria_Summary10.1.2[Elementos])</f>
        <v>1238</v>
      </c>
      <c r="D10" s="11" t="s">
        <v>64</v>
      </c>
      <c r="E10" s="11">
        <f>SUBTOTAL(109,Criteria_Summary10.1.2[Total])</f>
        <v>10226.882427124227</v>
      </c>
    </row>
    <row r="11" spans="1:9">
      <c r="A11" s="12" t="s">
        <v>65</v>
      </c>
      <c r="B11" s="12">
        <v>0</v>
      </c>
      <c r="C11" s="13"/>
      <c r="D11" s="13"/>
      <c r="E11" s="12">
        <v>10226.879999999999</v>
      </c>
    </row>
    <row r="14" spans="1:9">
      <c r="A14" s="18" t="s">
        <v>63</v>
      </c>
      <c r="B14" s="18" t="s">
        <v>63</v>
      </c>
      <c r="C14" s="18" t="s">
        <v>63</v>
      </c>
      <c r="D14" s="18" t="s">
        <v>63</v>
      </c>
      <c r="E14" s="18" t="s">
        <v>63</v>
      </c>
    </row>
    <row r="15" spans="1:9">
      <c r="A15" s="19"/>
      <c r="B15" s="19"/>
      <c r="C15" s="19"/>
      <c r="D15" s="19"/>
      <c r="E15" s="19"/>
    </row>
    <row r="16" spans="1:9">
      <c r="A16" s="14" t="s">
        <v>59</v>
      </c>
      <c r="B16" s="14" t="s">
        <v>60</v>
      </c>
      <c r="C16" s="20" t="s">
        <v>66</v>
      </c>
      <c r="D16" s="20" t="s">
        <v>66</v>
      </c>
      <c r="E16" s="14" t="s">
        <v>9</v>
      </c>
    </row>
    <row r="17" spans="1:5">
      <c r="A17" s="11" t="s">
        <v>62</v>
      </c>
      <c r="B17" s="11">
        <v>1183</v>
      </c>
      <c r="C17" s="21" t="s">
        <v>67</v>
      </c>
      <c r="D17" s="21" t="s">
        <v>67</v>
      </c>
      <c r="E17" s="11">
        <v>7611.0892725919502</v>
      </c>
    </row>
    <row r="19" spans="1:5">
      <c r="A19" s="22" t="s">
        <v>68</v>
      </c>
      <c r="B19" s="22" t="s">
        <v>68</v>
      </c>
      <c r="C19" s="22" t="s">
        <v>68</v>
      </c>
      <c r="D19" s="22" t="s">
        <v>68</v>
      </c>
      <c r="E19" s="22" t="s">
        <v>68</v>
      </c>
    </row>
    <row r="20" spans="1:5">
      <c r="A20" s="20" t="s">
        <v>69</v>
      </c>
      <c r="B20" s="14"/>
      <c r="C20" s="14"/>
      <c r="D20" s="14" t="s">
        <v>59</v>
      </c>
      <c r="E20" s="14"/>
    </row>
    <row r="21" spans="1:5">
      <c r="A21" s="21" t="s">
        <v>70</v>
      </c>
      <c r="B21" s="21" t="s">
        <v>70</v>
      </c>
      <c r="C21" s="21" t="s">
        <v>70</v>
      </c>
      <c r="D21" s="11" t="s">
        <v>77</v>
      </c>
      <c r="E21" s="11" t="s">
        <v>72</v>
      </c>
    </row>
    <row r="22" spans="1:5">
      <c r="A22" s="21" t="s">
        <v>70</v>
      </c>
      <c r="B22" s="21" t="s">
        <v>70</v>
      </c>
      <c r="C22" s="21" t="s">
        <v>70</v>
      </c>
      <c r="D22" s="11" t="s">
        <v>78</v>
      </c>
      <c r="E22" s="11" t="s">
        <v>72</v>
      </c>
    </row>
    <row r="23" spans="1:5">
      <c r="A23" s="21" t="s">
        <v>70</v>
      </c>
      <c r="B23" s="21" t="s">
        <v>70</v>
      </c>
      <c r="C23" s="21" t="s">
        <v>70</v>
      </c>
      <c r="D23" s="11" t="s">
        <v>79</v>
      </c>
      <c r="E23" s="11" t="s">
        <v>72</v>
      </c>
    </row>
    <row r="24" spans="1:5">
      <c r="A24" s="21" t="s">
        <v>70</v>
      </c>
      <c r="B24" s="21" t="s">
        <v>70</v>
      </c>
      <c r="C24" s="21" t="s">
        <v>70</v>
      </c>
      <c r="D24" s="11" t="s">
        <v>80</v>
      </c>
      <c r="E24" s="11" t="s">
        <v>72</v>
      </c>
    </row>
    <row r="26" spans="1:5">
      <c r="A26" s="18" t="s">
        <v>76</v>
      </c>
      <c r="B26" s="18" t="s">
        <v>76</v>
      </c>
      <c r="C26" s="18" t="s">
        <v>76</v>
      </c>
      <c r="D26" s="18" t="s">
        <v>76</v>
      </c>
      <c r="E26" s="18" t="s">
        <v>76</v>
      </c>
    </row>
    <row r="27" spans="1:5">
      <c r="A27" s="19"/>
      <c r="B27" s="19"/>
      <c r="C27" s="19"/>
      <c r="D27" s="19"/>
      <c r="E27" s="19"/>
    </row>
    <row r="28" spans="1:5">
      <c r="A28" s="14" t="s">
        <v>59</v>
      </c>
      <c r="B28" s="14" t="s">
        <v>60</v>
      </c>
      <c r="C28" s="20" t="s">
        <v>66</v>
      </c>
      <c r="D28" s="20" t="s">
        <v>66</v>
      </c>
      <c r="E28" s="14" t="s">
        <v>9</v>
      </c>
    </row>
    <row r="29" spans="1:5">
      <c r="A29" s="11" t="s">
        <v>62</v>
      </c>
      <c r="B29" s="11">
        <v>55</v>
      </c>
      <c r="C29" s="21" t="s">
        <v>67</v>
      </c>
      <c r="D29" s="21" t="s">
        <v>67</v>
      </c>
      <c r="E29" s="11">
        <v>2615.7931545322763</v>
      </c>
    </row>
    <row r="31" spans="1:5">
      <c r="A31" s="22" t="s">
        <v>81</v>
      </c>
      <c r="B31" s="22" t="s">
        <v>81</v>
      </c>
      <c r="C31" s="22" t="s">
        <v>81</v>
      </c>
      <c r="D31" s="22" t="s">
        <v>81</v>
      </c>
      <c r="E31" s="22" t="s">
        <v>81</v>
      </c>
    </row>
    <row r="32" spans="1:5">
      <c r="A32" s="20" t="s">
        <v>82</v>
      </c>
      <c r="B32" s="20" t="s">
        <v>82</v>
      </c>
      <c r="C32" s="20" t="s">
        <v>82</v>
      </c>
      <c r="D32" s="14" t="s">
        <v>83</v>
      </c>
      <c r="E32" s="14"/>
    </row>
    <row r="33" spans="1:5">
      <c r="A33" s="11"/>
      <c r="B33" s="11"/>
      <c r="C33" s="11"/>
      <c r="D33" s="11" t="s">
        <v>84</v>
      </c>
      <c r="E33" s="11" t="s">
        <v>72</v>
      </c>
    </row>
    <row r="35" spans="1:5">
      <c r="A35" s="22" t="s">
        <v>68</v>
      </c>
      <c r="B35" s="22" t="s">
        <v>68</v>
      </c>
      <c r="C35" s="22" t="s">
        <v>68</v>
      </c>
      <c r="D35" s="22" t="s">
        <v>68</v>
      </c>
      <c r="E35" s="22" t="s">
        <v>68</v>
      </c>
    </row>
    <row r="36" spans="1:5">
      <c r="A36" s="20" t="s">
        <v>69</v>
      </c>
      <c r="B36" s="14"/>
      <c r="C36" s="14"/>
      <c r="D36" s="14" t="s">
        <v>59</v>
      </c>
      <c r="E36" s="14"/>
    </row>
    <row r="37" spans="1:5">
      <c r="A37" s="21" t="s">
        <v>85</v>
      </c>
      <c r="B37" s="21" t="s">
        <v>85</v>
      </c>
      <c r="C37" s="21" t="s">
        <v>85</v>
      </c>
      <c r="D37" s="11" t="s">
        <v>86</v>
      </c>
      <c r="E37" s="11" t="s">
        <v>72</v>
      </c>
    </row>
  </sheetData>
  <mergeCells count="21">
    <mergeCell ref="A37:C37"/>
    <mergeCell ref="C29:D29"/>
    <mergeCell ref="A31:E31"/>
    <mergeCell ref="A32:C32"/>
    <mergeCell ref="A35:E35"/>
    <mergeCell ref="A36"/>
    <mergeCell ref="A23:C23"/>
    <mergeCell ref="A24:C24"/>
    <mergeCell ref="A26:E26"/>
    <mergeCell ref="A27:E27"/>
    <mergeCell ref="C28:D28"/>
    <mergeCell ref="C17:D17"/>
    <mergeCell ref="A19:E19"/>
    <mergeCell ref="A20"/>
    <mergeCell ref="A21:C21"/>
    <mergeCell ref="A22:C22"/>
    <mergeCell ref="A5:E5"/>
    <mergeCell ref="A6:E6"/>
    <mergeCell ref="A14:E14"/>
    <mergeCell ref="A15:E15"/>
    <mergeCell ref="C16:D16"/>
  </mergeCells>
  <hyperlinks>
    <hyperlink ref="A2" location="'10.1'!A1" display="10.1.2" xr:uid="{00000000-0004-0000-0300-000000000000}"/>
    <hyperlink ref="F2" location="'10.1.2E'!A1" display="10226,88" xr:uid="{00000000-0004-0000-0300-000001000000}"/>
    <hyperlink ref="E11" location="'10.1.2E'!A1" display="'10.1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22</v>
      </c>
      <c r="B2" s="6" t="s">
        <v>23</v>
      </c>
      <c r="C2" s="6" t="s">
        <v>14</v>
      </c>
      <c r="D2" s="6" t="s">
        <v>24</v>
      </c>
      <c r="E2" s="6" t="s">
        <v>16</v>
      </c>
      <c r="F2" s="6" t="s">
        <v>25</v>
      </c>
      <c r="G2" s="6">
        <v>135.21</v>
      </c>
      <c r="H2" s="6">
        <v>162.04918500000002</v>
      </c>
      <c r="I2" s="6">
        <v>121979.28302505003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163</v>
      </c>
      <c r="D8" s="11" t="s">
        <v>87</v>
      </c>
      <c r="E8" s="11">
        <v>752.73191963920669</v>
      </c>
    </row>
    <row r="9" spans="1:9">
      <c r="A9" s="11" t="s">
        <v>64</v>
      </c>
      <c r="B9" s="11" t="s">
        <v>64</v>
      </c>
      <c r="C9" s="11">
        <f>SUBTOTAL(109,Criteria_Summary10.1.3[Elementos])</f>
        <v>163</v>
      </c>
      <c r="D9" s="11" t="s">
        <v>64</v>
      </c>
      <c r="E9" s="11">
        <f>SUBTOTAL(109,Criteria_Summary10.1.3[Total])</f>
        <v>752.73191963920669</v>
      </c>
    </row>
    <row r="10" spans="1:9">
      <c r="A10" s="12" t="s">
        <v>65</v>
      </c>
      <c r="B10" s="12">
        <v>0</v>
      </c>
      <c r="C10" s="13"/>
      <c r="D10" s="13"/>
      <c r="E10" s="12">
        <v>752.73</v>
      </c>
    </row>
    <row r="13" spans="1:9">
      <c r="A13" s="18" t="s">
        <v>87</v>
      </c>
      <c r="B13" s="18" t="s">
        <v>87</v>
      </c>
      <c r="C13" s="18" t="s">
        <v>87</v>
      </c>
      <c r="D13" s="18" t="s">
        <v>87</v>
      </c>
      <c r="E13" s="18" t="s">
        <v>87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163</v>
      </c>
      <c r="C16" s="21" t="s">
        <v>67</v>
      </c>
      <c r="D16" s="21" t="s">
        <v>67</v>
      </c>
      <c r="E16" s="11">
        <v>752.73191963920669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70</v>
      </c>
      <c r="B20" s="21" t="s">
        <v>70</v>
      </c>
      <c r="C20" s="21" t="s">
        <v>70</v>
      </c>
      <c r="D20" s="11" t="s">
        <v>88</v>
      </c>
      <c r="E20" s="11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3" xr:uid="{00000000-0004-0000-0400-000000000000}"/>
    <hyperlink ref="F2" location="'10.1.3E'!A1" display="752,73" xr:uid="{00000000-0004-0000-0400-000001000000}"/>
    <hyperlink ref="E10" location="'10.1.3E'!A1" display="'10.1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26</v>
      </c>
      <c r="B2" s="6" t="s">
        <v>27</v>
      </c>
      <c r="C2" s="6" t="s">
        <v>14</v>
      </c>
      <c r="D2" s="6" t="s">
        <v>28</v>
      </c>
      <c r="E2" s="6" t="s">
        <v>16</v>
      </c>
      <c r="F2" s="6" t="s">
        <v>29</v>
      </c>
      <c r="G2" s="6">
        <v>145.63999999999999</v>
      </c>
      <c r="H2" s="6">
        <v>174.54954000000001</v>
      </c>
      <c r="I2" s="6">
        <v>52328.206596600008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212</v>
      </c>
      <c r="D8" s="11" t="s">
        <v>63</v>
      </c>
      <c r="E8" s="11">
        <v>299.78790274115255</v>
      </c>
    </row>
    <row r="9" spans="1:9">
      <c r="A9" s="11" t="s">
        <v>64</v>
      </c>
      <c r="B9" s="11" t="s">
        <v>64</v>
      </c>
      <c r="C9" s="11">
        <f>SUBTOTAL(109,Criteria_Summary10.1.4[Elementos])</f>
        <v>212</v>
      </c>
      <c r="D9" s="11" t="s">
        <v>64</v>
      </c>
      <c r="E9" s="11">
        <f>SUBTOTAL(109,Criteria_Summary10.1.4[Total])</f>
        <v>299.78790274115255</v>
      </c>
    </row>
    <row r="10" spans="1:9">
      <c r="A10" s="12" t="s">
        <v>65</v>
      </c>
      <c r="B10" s="12">
        <v>0</v>
      </c>
      <c r="C10" s="13"/>
      <c r="D10" s="13"/>
      <c r="E10" s="12">
        <v>299.79000000000002</v>
      </c>
    </row>
    <row r="13" spans="1:9">
      <c r="A13" s="18" t="s">
        <v>63</v>
      </c>
      <c r="B13" s="18" t="s">
        <v>63</v>
      </c>
      <c r="C13" s="18" t="s">
        <v>63</v>
      </c>
      <c r="D13" s="18" t="s">
        <v>63</v>
      </c>
      <c r="E13" s="18" t="s">
        <v>63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212</v>
      </c>
      <c r="C16" s="21" t="s">
        <v>67</v>
      </c>
      <c r="D16" s="21" t="s">
        <v>67</v>
      </c>
      <c r="E16" s="11">
        <v>299.78790274115255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70</v>
      </c>
      <c r="B20" s="21" t="s">
        <v>70</v>
      </c>
      <c r="C20" s="21" t="s">
        <v>70</v>
      </c>
      <c r="D20" s="11" t="s">
        <v>89</v>
      </c>
      <c r="E20" s="11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4" xr:uid="{00000000-0004-0000-0500-000000000000}"/>
    <hyperlink ref="F2" location="'10.1.4E'!A1" display="299,79" xr:uid="{00000000-0004-0000-0500-000001000000}"/>
    <hyperlink ref="E10" location="'10.1.4E'!A1" display="'10.1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30</v>
      </c>
      <c r="B2" s="6" t="s">
        <v>31</v>
      </c>
      <c r="C2" s="6" t="s">
        <v>14</v>
      </c>
      <c r="D2" s="6" t="s">
        <v>32</v>
      </c>
      <c r="E2" s="6" t="s">
        <v>33</v>
      </c>
      <c r="F2" s="6" t="s">
        <v>34</v>
      </c>
      <c r="G2" s="6">
        <v>49.2</v>
      </c>
      <c r="H2" s="6">
        <v>58.966200000000008</v>
      </c>
      <c r="I2" s="6">
        <v>27563.160528000004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332</v>
      </c>
      <c r="D8" s="11" t="s">
        <v>90</v>
      </c>
      <c r="E8" s="11">
        <v>467.43583256039415</v>
      </c>
    </row>
    <row r="9" spans="1:9">
      <c r="A9" s="11" t="s">
        <v>64</v>
      </c>
      <c r="B9" s="11" t="s">
        <v>64</v>
      </c>
      <c r="C9" s="11">
        <f>SUBTOTAL(109,Criteria_Summary10.1.5[Elementos])</f>
        <v>332</v>
      </c>
      <c r="D9" s="11" t="s">
        <v>64</v>
      </c>
      <c r="E9" s="11">
        <f>SUBTOTAL(109,Criteria_Summary10.1.5[Total])</f>
        <v>467.43583256039415</v>
      </c>
    </row>
    <row r="10" spans="1:9">
      <c r="A10" s="12" t="s">
        <v>65</v>
      </c>
      <c r="B10" s="12">
        <v>0</v>
      </c>
      <c r="C10" s="13"/>
      <c r="D10" s="13"/>
      <c r="E10" s="12">
        <v>467.44</v>
      </c>
    </row>
    <row r="13" spans="1:9">
      <c r="A13" s="18" t="s">
        <v>90</v>
      </c>
      <c r="B13" s="18" t="s">
        <v>90</v>
      </c>
      <c r="C13" s="18" t="s">
        <v>90</v>
      </c>
      <c r="D13" s="18" t="s">
        <v>90</v>
      </c>
      <c r="E13" s="18" t="s">
        <v>90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332</v>
      </c>
      <c r="C16" s="21" t="s">
        <v>91</v>
      </c>
      <c r="D16" s="21" t="s">
        <v>91</v>
      </c>
      <c r="E16" s="11">
        <v>467.43583256039415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70</v>
      </c>
      <c r="B20" s="21" t="s">
        <v>70</v>
      </c>
      <c r="C20" s="21" t="s">
        <v>70</v>
      </c>
      <c r="D20" s="11" t="s">
        <v>92</v>
      </c>
      <c r="E20" s="11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5" xr:uid="{00000000-0004-0000-0600-000000000000}"/>
    <hyperlink ref="F2" location="'10.1.5E'!A1" display="467,44" xr:uid="{00000000-0004-0000-0600-000001000000}"/>
    <hyperlink ref="E10" location="'10.1.5E'!A1" display="'10.1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4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35</v>
      </c>
      <c r="B2" s="6" t="s">
        <v>36</v>
      </c>
      <c r="C2" s="6" t="s">
        <v>14</v>
      </c>
      <c r="D2" s="6" t="s">
        <v>37</v>
      </c>
      <c r="E2" s="6" t="s">
        <v>16</v>
      </c>
      <c r="F2" s="6" t="s">
        <v>38</v>
      </c>
      <c r="G2" s="6">
        <v>81.099999999999994</v>
      </c>
      <c r="H2" s="6">
        <v>97.198350000000005</v>
      </c>
      <c r="I2" s="6">
        <v>239559.91332750002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93</v>
      </c>
      <c r="C8" s="11">
        <v>41</v>
      </c>
      <c r="D8" s="11" t="s">
        <v>94</v>
      </c>
      <c r="E8" s="11">
        <v>2270.1552639997144</v>
      </c>
    </row>
    <row r="9" spans="1:9">
      <c r="A9" s="11">
        <v>2</v>
      </c>
      <c r="B9" s="11" t="s">
        <v>93</v>
      </c>
      <c r="C9" s="11">
        <v>32</v>
      </c>
      <c r="D9" s="11" t="s">
        <v>95</v>
      </c>
      <c r="E9" s="11">
        <v>178.08324509924441</v>
      </c>
    </row>
    <row r="10" spans="1:9">
      <c r="A10" s="11">
        <v>3</v>
      </c>
      <c r="B10" s="11" t="s">
        <v>62</v>
      </c>
      <c r="C10" s="11">
        <v>97</v>
      </c>
      <c r="D10" s="11" t="s">
        <v>63</v>
      </c>
      <c r="E10" s="11">
        <v>16.413336577093766</v>
      </c>
    </row>
    <row r="11" spans="1:9">
      <c r="A11" s="11" t="s">
        <v>64</v>
      </c>
      <c r="B11" s="11" t="s">
        <v>64</v>
      </c>
      <c r="C11" s="11">
        <f>SUBTOTAL(109,Criteria_Summary10.1.6[Elementos])</f>
        <v>170</v>
      </c>
      <c r="D11" s="11" t="s">
        <v>64</v>
      </c>
      <c r="E11" s="11">
        <f>SUBTOTAL(109,Criteria_Summary10.1.6[Total])</f>
        <v>2464.6518456760523</v>
      </c>
    </row>
    <row r="12" spans="1:9">
      <c r="A12" s="12" t="s">
        <v>65</v>
      </c>
      <c r="B12" s="12">
        <v>0</v>
      </c>
      <c r="C12" s="13"/>
      <c r="D12" s="13"/>
      <c r="E12" s="12">
        <v>2464.65</v>
      </c>
    </row>
    <row r="15" spans="1:9">
      <c r="A15" s="18" t="s">
        <v>94</v>
      </c>
      <c r="B15" s="18" t="s">
        <v>94</v>
      </c>
      <c r="C15" s="18" t="s">
        <v>94</v>
      </c>
      <c r="D15" s="18" t="s">
        <v>94</v>
      </c>
      <c r="E15" s="18" t="s">
        <v>94</v>
      </c>
    </row>
    <row r="16" spans="1:9">
      <c r="A16" s="19"/>
      <c r="B16" s="19"/>
      <c r="C16" s="19"/>
      <c r="D16" s="19"/>
      <c r="E16" s="19"/>
    </row>
    <row r="17" spans="1:5">
      <c r="A17" s="14" t="s">
        <v>59</v>
      </c>
      <c r="B17" s="14" t="s">
        <v>60</v>
      </c>
      <c r="C17" s="20" t="s">
        <v>66</v>
      </c>
      <c r="D17" s="20" t="s">
        <v>66</v>
      </c>
      <c r="E17" s="14" t="s">
        <v>9</v>
      </c>
    </row>
    <row r="18" spans="1:5">
      <c r="A18" s="11" t="s">
        <v>93</v>
      </c>
      <c r="B18" s="11">
        <v>41</v>
      </c>
      <c r="C18" s="21" t="s">
        <v>96</v>
      </c>
      <c r="D18" s="21" t="s">
        <v>96</v>
      </c>
      <c r="E18" s="11">
        <v>2270.1552639997144</v>
      </c>
    </row>
    <row r="20" spans="1:5">
      <c r="A20" s="22" t="s">
        <v>81</v>
      </c>
      <c r="B20" s="22" t="s">
        <v>81</v>
      </c>
      <c r="C20" s="22" t="s">
        <v>81</v>
      </c>
      <c r="D20" s="22" t="s">
        <v>81</v>
      </c>
      <c r="E20" s="22" t="s">
        <v>81</v>
      </c>
    </row>
    <row r="21" spans="1:5">
      <c r="A21" s="20" t="s">
        <v>82</v>
      </c>
      <c r="B21" s="20" t="s">
        <v>82</v>
      </c>
      <c r="C21" s="20" t="s">
        <v>82</v>
      </c>
      <c r="D21" s="14" t="s">
        <v>83</v>
      </c>
      <c r="E21" s="14"/>
    </row>
    <row r="22" spans="1:5">
      <c r="A22" s="11"/>
      <c r="B22" s="11"/>
      <c r="C22" s="11"/>
      <c r="D22" s="11" t="s">
        <v>84</v>
      </c>
      <c r="E22" s="11" t="s">
        <v>72</v>
      </c>
    </row>
    <row r="24" spans="1:5">
      <c r="A24" s="22" t="s">
        <v>68</v>
      </c>
      <c r="B24" s="22" t="s">
        <v>68</v>
      </c>
      <c r="C24" s="22" t="s">
        <v>68</v>
      </c>
      <c r="D24" s="22" t="s">
        <v>68</v>
      </c>
      <c r="E24" s="22" t="s">
        <v>68</v>
      </c>
    </row>
    <row r="25" spans="1:5">
      <c r="A25" s="20" t="s">
        <v>69</v>
      </c>
      <c r="B25" s="14"/>
      <c r="C25" s="14"/>
      <c r="D25" s="14" t="s">
        <v>59</v>
      </c>
      <c r="E25" s="14"/>
    </row>
    <row r="26" spans="1:5">
      <c r="A26" s="21" t="s">
        <v>97</v>
      </c>
      <c r="B26" s="21" t="s">
        <v>97</v>
      </c>
      <c r="C26" s="21" t="s">
        <v>97</v>
      </c>
      <c r="D26" s="11" t="s">
        <v>98</v>
      </c>
      <c r="E26" s="11" t="s">
        <v>72</v>
      </c>
    </row>
    <row r="28" spans="1:5">
      <c r="A28" s="18" t="s">
        <v>95</v>
      </c>
      <c r="B28" s="18" t="s">
        <v>95</v>
      </c>
      <c r="C28" s="18" t="s">
        <v>95</v>
      </c>
      <c r="D28" s="18" t="s">
        <v>95</v>
      </c>
      <c r="E28" s="18" t="s">
        <v>95</v>
      </c>
    </row>
    <row r="29" spans="1:5">
      <c r="A29" s="19"/>
      <c r="B29" s="19"/>
      <c r="C29" s="19"/>
      <c r="D29" s="19"/>
      <c r="E29" s="19"/>
    </row>
    <row r="30" spans="1:5">
      <c r="A30" s="14" t="s">
        <v>59</v>
      </c>
      <c r="B30" s="14" t="s">
        <v>60</v>
      </c>
      <c r="C30" s="20" t="s">
        <v>66</v>
      </c>
      <c r="D30" s="20" t="s">
        <v>66</v>
      </c>
      <c r="E30" s="14" t="s">
        <v>9</v>
      </c>
    </row>
    <row r="31" spans="1:5">
      <c r="A31" s="11" t="s">
        <v>93</v>
      </c>
      <c r="B31" s="11">
        <v>32</v>
      </c>
      <c r="C31" s="21" t="s">
        <v>99</v>
      </c>
      <c r="D31" s="21" t="s">
        <v>99</v>
      </c>
      <c r="E31" s="11">
        <v>178.08324509924441</v>
      </c>
    </row>
    <row r="33" spans="1:5">
      <c r="A33" s="22" t="s">
        <v>81</v>
      </c>
      <c r="B33" s="22" t="s">
        <v>81</v>
      </c>
      <c r="C33" s="22" t="s">
        <v>81</v>
      </c>
      <c r="D33" s="22" t="s">
        <v>81</v>
      </c>
      <c r="E33" s="22" t="s">
        <v>81</v>
      </c>
    </row>
    <row r="34" spans="1:5">
      <c r="A34" s="20" t="s">
        <v>82</v>
      </c>
      <c r="B34" s="20" t="s">
        <v>82</v>
      </c>
      <c r="C34" s="20" t="s">
        <v>82</v>
      </c>
      <c r="D34" s="14" t="s">
        <v>83</v>
      </c>
      <c r="E34" s="14"/>
    </row>
    <row r="35" spans="1:5">
      <c r="A35" s="11"/>
      <c r="B35" s="11"/>
      <c r="C35" s="11"/>
      <c r="D35" s="11" t="s">
        <v>84</v>
      </c>
      <c r="E35" s="11" t="s">
        <v>72</v>
      </c>
    </row>
    <row r="37" spans="1:5">
      <c r="A37" s="22" t="s">
        <v>68</v>
      </c>
      <c r="B37" s="22" t="s">
        <v>68</v>
      </c>
      <c r="C37" s="22" t="s">
        <v>68</v>
      </c>
      <c r="D37" s="22" t="s">
        <v>68</v>
      </c>
      <c r="E37" s="22" t="s">
        <v>68</v>
      </c>
    </row>
    <row r="38" spans="1:5">
      <c r="A38" s="20" t="s">
        <v>69</v>
      </c>
      <c r="B38" s="14"/>
      <c r="C38" s="14"/>
      <c r="D38" s="14" t="s">
        <v>59</v>
      </c>
      <c r="E38" s="14"/>
    </row>
    <row r="39" spans="1:5">
      <c r="A39" s="21" t="s">
        <v>97</v>
      </c>
      <c r="B39" s="21" t="s">
        <v>97</v>
      </c>
      <c r="C39" s="21" t="s">
        <v>97</v>
      </c>
      <c r="D39" s="11" t="s">
        <v>98</v>
      </c>
      <c r="E39" s="11" t="s">
        <v>72</v>
      </c>
    </row>
    <row r="41" spans="1:5">
      <c r="A41" s="18" t="s">
        <v>63</v>
      </c>
      <c r="B41" s="18" t="s">
        <v>63</v>
      </c>
      <c r="C41" s="18" t="s">
        <v>63</v>
      </c>
      <c r="D41" s="18" t="s">
        <v>63</v>
      </c>
      <c r="E41" s="18" t="s">
        <v>63</v>
      </c>
    </row>
    <row r="42" spans="1:5">
      <c r="A42" s="19"/>
      <c r="B42" s="19"/>
      <c r="C42" s="19"/>
      <c r="D42" s="19"/>
      <c r="E42" s="19"/>
    </row>
    <row r="43" spans="1:5">
      <c r="A43" s="14" t="s">
        <v>59</v>
      </c>
      <c r="B43" s="14" t="s">
        <v>60</v>
      </c>
      <c r="C43" s="20" t="s">
        <v>66</v>
      </c>
      <c r="D43" s="20" t="s">
        <v>66</v>
      </c>
      <c r="E43" s="14" t="s">
        <v>9</v>
      </c>
    </row>
    <row r="44" spans="1:5">
      <c r="A44" s="11" t="s">
        <v>62</v>
      </c>
      <c r="B44" s="11">
        <v>97</v>
      </c>
      <c r="C44" s="21" t="s">
        <v>67</v>
      </c>
      <c r="D44" s="21" t="s">
        <v>67</v>
      </c>
      <c r="E44" s="11">
        <v>16.413336577093766</v>
      </c>
    </row>
    <row r="46" spans="1:5">
      <c r="A46" s="22" t="s">
        <v>68</v>
      </c>
      <c r="B46" s="22" t="s">
        <v>68</v>
      </c>
      <c r="C46" s="22" t="s">
        <v>68</v>
      </c>
      <c r="D46" s="22" t="s">
        <v>68</v>
      </c>
      <c r="E46" s="22" t="s">
        <v>68</v>
      </c>
    </row>
    <row r="47" spans="1:5">
      <c r="A47" s="20" t="s">
        <v>69</v>
      </c>
      <c r="B47" s="14"/>
      <c r="C47" s="14"/>
      <c r="D47" s="14" t="s">
        <v>59</v>
      </c>
      <c r="E47" s="14"/>
    </row>
    <row r="48" spans="1:5">
      <c r="A48" s="21" t="s">
        <v>70</v>
      </c>
      <c r="B48" s="21" t="s">
        <v>70</v>
      </c>
      <c r="C48" s="21" t="s">
        <v>70</v>
      </c>
      <c r="D48" s="11" t="s">
        <v>100</v>
      </c>
      <c r="E48" s="11" t="s">
        <v>72</v>
      </c>
    </row>
  </sheetData>
  <mergeCells count="27">
    <mergeCell ref="A47"/>
    <mergeCell ref="A48:C48"/>
    <mergeCell ref="A41:E41"/>
    <mergeCell ref="A42:E42"/>
    <mergeCell ref="C43:D43"/>
    <mergeCell ref="C44:D44"/>
    <mergeCell ref="A46:E46"/>
    <mergeCell ref="A33:E33"/>
    <mergeCell ref="A34:C34"/>
    <mergeCell ref="A37:E37"/>
    <mergeCell ref="A38"/>
    <mergeCell ref="A39:C39"/>
    <mergeCell ref="A26:C26"/>
    <mergeCell ref="A28:E28"/>
    <mergeCell ref="A29:E29"/>
    <mergeCell ref="C30:D30"/>
    <mergeCell ref="C31:D31"/>
    <mergeCell ref="C18:D18"/>
    <mergeCell ref="A20:E20"/>
    <mergeCell ref="A21:C21"/>
    <mergeCell ref="A24:E24"/>
    <mergeCell ref="A25"/>
    <mergeCell ref="A5:E5"/>
    <mergeCell ref="A6:E6"/>
    <mergeCell ref="A15:E15"/>
    <mergeCell ref="A16:E16"/>
    <mergeCell ref="C17:D17"/>
  </mergeCells>
  <hyperlinks>
    <hyperlink ref="A2" location="'10.1'!A1" display="10.1.6" xr:uid="{00000000-0004-0000-0700-000000000000}"/>
    <hyperlink ref="F2" location="'10.1.6E'!A1" display="2464,65" xr:uid="{00000000-0004-0000-0700-000001000000}"/>
    <hyperlink ref="E12" location="'10.1.6E'!A1" display="'10.1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39</v>
      </c>
      <c r="B2" s="6" t="s">
        <v>40</v>
      </c>
      <c r="C2" s="6" t="s">
        <v>14</v>
      </c>
      <c r="D2" s="6" t="s">
        <v>41</v>
      </c>
      <c r="E2" s="6" t="s">
        <v>16</v>
      </c>
      <c r="F2" s="6" t="s">
        <v>42</v>
      </c>
      <c r="G2" s="6">
        <v>251.94</v>
      </c>
      <c r="H2" s="6">
        <v>301.95009000000005</v>
      </c>
      <c r="I2" s="6">
        <v>20535.625620900006</v>
      </c>
    </row>
    <row r="5" spans="1:9">
      <c r="A5" s="16" t="s">
        <v>58</v>
      </c>
      <c r="B5" s="16" t="s">
        <v>58</v>
      </c>
      <c r="C5" s="16" t="s">
        <v>58</v>
      </c>
      <c r="D5" s="16" t="s">
        <v>58</v>
      </c>
      <c r="E5" s="16" t="s">
        <v>58</v>
      </c>
    </row>
    <row r="6" spans="1:9">
      <c r="A6" s="17"/>
      <c r="B6" s="17"/>
      <c r="C6" s="17"/>
      <c r="D6" s="17"/>
      <c r="E6" s="17"/>
    </row>
    <row r="7" spans="1:9">
      <c r="A7" s="10" t="s">
        <v>1</v>
      </c>
      <c r="B7" s="10" t="s">
        <v>59</v>
      </c>
      <c r="C7" s="10" t="s">
        <v>60</v>
      </c>
      <c r="D7" s="10" t="s">
        <v>61</v>
      </c>
      <c r="E7" s="10" t="s">
        <v>9</v>
      </c>
    </row>
    <row r="8" spans="1:9">
      <c r="A8" s="11">
        <v>1</v>
      </c>
      <c r="B8" s="11" t="s">
        <v>62</v>
      </c>
      <c r="C8" s="11">
        <v>2</v>
      </c>
      <c r="D8" s="11" t="s">
        <v>87</v>
      </c>
      <c r="E8" s="11">
        <v>68.012217251000322</v>
      </c>
    </row>
    <row r="9" spans="1:9">
      <c r="A9" s="11" t="s">
        <v>64</v>
      </c>
      <c r="B9" s="11" t="s">
        <v>64</v>
      </c>
      <c r="C9" s="11">
        <f>SUBTOTAL(109,Criteria_Summary10.1.7[Elementos])</f>
        <v>2</v>
      </c>
      <c r="D9" s="11" t="s">
        <v>64</v>
      </c>
      <c r="E9" s="11">
        <f>SUBTOTAL(109,Criteria_Summary10.1.7[Total])</f>
        <v>68.012217251000322</v>
      </c>
    </row>
    <row r="10" spans="1:9">
      <c r="A10" s="12" t="s">
        <v>65</v>
      </c>
      <c r="B10" s="12">
        <v>0</v>
      </c>
      <c r="C10" s="13"/>
      <c r="D10" s="13"/>
      <c r="E10" s="12">
        <v>68.010000000000005</v>
      </c>
    </row>
    <row r="13" spans="1:9">
      <c r="A13" s="18" t="s">
        <v>87</v>
      </c>
      <c r="B13" s="18" t="s">
        <v>87</v>
      </c>
      <c r="C13" s="18" t="s">
        <v>87</v>
      </c>
      <c r="D13" s="18" t="s">
        <v>87</v>
      </c>
      <c r="E13" s="18" t="s">
        <v>87</v>
      </c>
    </row>
    <row r="14" spans="1:9">
      <c r="A14" s="19"/>
      <c r="B14" s="19"/>
      <c r="C14" s="19"/>
      <c r="D14" s="19"/>
      <c r="E14" s="19"/>
    </row>
    <row r="15" spans="1:9">
      <c r="A15" s="14" t="s">
        <v>59</v>
      </c>
      <c r="B15" s="14" t="s">
        <v>60</v>
      </c>
      <c r="C15" s="20" t="s">
        <v>66</v>
      </c>
      <c r="D15" s="20" t="s">
        <v>66</v>
      </c>
      <c r="E15" s="14" t="s">
        <v>9</v>
      </c>
    </row>
    <row r="16" spans="1:9">
      <c r="A16" s="11" t="s">
        <v>62</v>
      </c>
      <c r="B16" s="11">
        <v>2</v>
      </c>
      <c r="C16" s="21" t="s">
        <v>67</v>
      </c>
      <c r="D16" s="21" t="s">
        <v>67</v>
      </c>
      <c r="E16" s="11">
        <v>68.012217251000322</v>
      </c>
    </row>
    <row r="18" spans="1:5">
      <c r="A18" s="22" t="s">
        <v>68</v>
      </c>
      <c r="B18" s="22" t="s">
        <v>68</v>
      </c>
      <c r="C18" s="22" t="s">
        <v>68</v>
      </c>
      <c r="D18" s="22" t="s">
        <v>68</v>
      </c>
      <c r="E18" s="22" t="s">
        <v>68</v>
      </c>
    </row>
    <row r="19" spans="1:5">
      <c r="A19" s="20" t="s">
        <v>69</v>
      </c>
      <c r="B19" s="14"/>
      <c r="C19" s="14"/>
      <c r="D19" s="14" t="s">
        <v>59</v>
      </c>
      <c r="E19" s="14"/>
    </row>
    <row r="20" spans="1:5">
      <c r="A20" s="21" t="s">
        <v>101</v>
      </c>
      <c r="B20" s="21" t="s">
        <v>101</v>
      </c>
      <c r="C20" s="21" t="s">
        <v>101</v>
      </c>
      <c r="D20" s="11" t="s">
        <v>102</v>
      </c>
      <c r="E20" s="11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7" xr:uid="{00000000-0004-0000-0800-000000000000}"/>
    <hyperlink ref="F2" location="'10.1.7E'!A1" display="68,01" xr:uid="{00000000-0004-0000-0800-000001000000}"/>
    <hyperlink ref="E10" location="'10.1.7E'!A1" display="'10.1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Orçamento</vt:lpstr>
      <vt:lpstr>10.1</vt:lpstr>
      <vt:lpstr>10.1.1</vt:lpstr>
      <vt:lpstr>10.1.2</vt:lpstr>
      <vt:lpstr>10.1.3</vt:lpstr>
      <vt:lpstr>10.1.4</vt:lpstr>
      <vt:lpstr>10.1.5</vt:lpstr>
      <vt:lpstr>10.1.6</vt:lpstr>
      <vt:lpstr>10.1.7</vt:lpstr>
      <vt:lpstr>10.1.8</vt:lpstr>
      <vt:lpstr>10.1.9</vt:lpstr>
      <vt:lpstr>10.1.10</vt:lpstr>
      <vt:lpstr>10.1.1E</vt:lpstr>
      <vt:lpstr>10.1.2E</vt:lpstr>
      <vt:lpstr>10.1.3E</vt:lpstr>
      <vt:lpstr>10.1.4E</vt:lpstr>
      <vt:lpstr>10.1.5E</vt:lpstr>
      <vt:lpstr>10.1.6E</vt:lpstr>
      <vt:lpstr>10.1.7E</vt:lpstr>
      <vt:lpstr>10.1.8E</vt:lpstr>
      <vt:lpstr>10.1.9E</vt:lpstr>
      <vt:lpstr>10.1.10E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2025-04-07T13:02:08Z</dcterms:modified>
</cp:coreProperties>
</file>